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50" windowHeight="11640" tabRatio="866"/>
  </bookViews>
  <sheets>
    <sheet name="Титульный лист" sheetId="3" r:id="rId1"/>
    <sheet name="2-услуги-n" sheetId="5" r:id="rId2"/>
    <sheet name="2-услуги-1" sheetId="9" r:id="rId3"/>
    <sheet name="2-услуги-2" sheetId="10" r:id="rId4"/>
    <sheet name="2-услуги-3" sheetId="11" r:id="rId5"/>
    <sheet name="2-услуги-4" sheetId="12" r:id="rId6"/>
    <sheet name="2-услуги-5" sheetId="13" r:id="rId7"/>
    <sheet name="2-торговля-n" sheetId="6" r:id="rId8"/>
    <sheet name="2-торговля-1" sheetId="15" r:id="rId9"/>
    <sheet name="2-торговля-2" sheetId="16" r:id="rId10"/>
    <sheet name="2-торговля-3" sheetId="17" r:id="rId11"/>
    <sheet name="2-торговля-4" sheetId="18" r:id="rId12"/>
    <sheet name="2-торговля-5" sheetId="19" r:id="rId13"/>
    <sheet name="3" sheetId="14" r:id="rId14"/>
    <sheet name="4-n" sheetId="20" r:id="rId15"/>
    <sheet name="4-n (1)" sheetId="22" r:id="rId16"/>
    <sheet name="4-n (2)" sheetId="23" r:id="rId17"/>
    <sheet name="Лист1" sheetId="21" state="hidden" r:id="rId18"/>
    <sheet name="Приложение" sheetId="4" r:id="rId19"/>
    <sheet name="Указания" sheetId="24" r:id="rId20"/>
    <sheet name="Коды типов объектов (мест)" sheetId="7" r:id="rId21"/>
    <sheet name="Коды групп товаров" sheetId="8" r:id="rId22"/>
  </sheets>
  <definedNames>
    <definedName name="Код">'Коды типов объектов (мест)'!$A$9:$A$19</definedName>
    <definedName name="Код_1">'Коды групп товаров'!$A$19:$A$35</definedName>
    <definedName name="Код_2">'Коды групп товаров'!$B$12:$B$20</definedName>
    <definedName name="_xlnm.Print_Area" localSheetId="8">'2-торговля-1'!$A$1:$AM$64</definedName>
    <definedName name="_xlnm.Print_Area" localSheetId="9">'2-торговля-2'!$A$1:$AM$64</definedName>
    <definedName name="_xlnm.Print_Area" localSheetId="10">'2-торговля-3'!$A$1:$AM$64</definedName>
    <definedName name="_xlnm.Print_Area" localSheetId="11">'2-торговля-4'!$A$1:$AM$64</definedName>
    <definedName name="_xlnm.Print_Area" localSheetId="12">'2-торговля-5'!$A$1:$AM$64</definedName>
    <definedName name="_xlnm.Print_Area" localSheetId="7">'2-торговля-n'!$A$1:$AM$64</definedName>
    <definedName name="_xlnm.Print_Area" localSheetId="2">'2-услуги-1'!$A$1:$AM$56</definedName>
    <definedName name="_xlnm.Print_Area" localSheetId="3">'2-услуги-2'!$A$1:$AM$56</definedName>
    <definedName name="_xlnm.Print_Area" localSheetId="4">'2-услуги-3'!$A$1:$AM$56</definedName>
    <definedName name="_xlnm.Print_Area" localSheetId="5">'2-услуги-4'!$A$1:$AM$56</definedName>
    <definedName name="_xlnm.Print_Area" localSheetId="6">'2-услуги-5'!$A$1:$AM$56</definedName>
    <definedName name="_xlnm.Print_Area" localSheetId="1">'2-услуги-n'!$A$1:$AM$60</definedName>
    <definedName name="_xlnm.Print_Area" localSheetId="13">'3'!$A$2:$AM$67</definedName>
    <definedName name="_xlnm.Print_Area" localSheetId="14">'4-n'!$A$1:$AM$37</definedName>
    <definedName name="_xlnm.Print_Area" localSheetId="15">'4-n (1)'!$A$1:$AM$37</definedName>
    <definedName name="_xlnm.Print_Area" localSheetId="16">'4-n (2)'!$A$1:$AM$37</definedName>
    <definedName name="_xlnm.Print_Area" localSheetId="18">Приложение!$A$1:$K$31</definedName>
    <definedName name="_xlnm.Print_Area" localSheetId="0">'Титульный лист'!$A$2:$AM$43</definedName>
    <definedName name="_xlnm.Print_Area" localSheetId="19">Указания!$A$1:$AL$275</definedName>
  </definedNames>
  <calcPr calcId="144525"/>
  <fileRecoveryPr autoRecover="0"/>
</workbook>
</file>

<file path=xl/calcChain.xml><?xml version="1.0" encoding="utf-8"?>
<calcChain xmlns="http://schemas.openxmlformats.org/spreadsheetml/2006/main">
  <c r="AH8" i="23" l="1"/>
  <c r="A21" i="5"/>
  <c r="AD21" i="5"/>
  <c r="R21" i="5"/>
  <c r="AI44" i="5"/>
  <c r="B2" i="21"/>
  <c r="AH57" i="5"/>
  <c r="B5" i="21"/>
  <c r="B8" i="21"/>
  <c r="B11" i="21"/>
  <c r="A22" i="5"/>
  <c r="AD22" i="5"/>
  <c r="R22" i="5"/>
  <c r="AI45" i="5"/>
  <c r="B3" i="21"/>
  <c r="AH58" i="5"/>
  <c r="B6" i="21"/>
  <c r="B9" i="21"/>
  <c r="B12" i="21"/>
  <c r="A23" i="5"/>
  <c r="AD23" i="5"/>
  <c r="R23" i="5"/>
  <c r="AI46" i="5"/>
  <c r="B4" i="21"/>
  <c r="AH59" i="5"/>
  <c r="B7" i="21"/>
  <c r="B10" i="21"/>
  <c r="B13" i="21" s="1"/>
  <c r="A17" i="9"/>
  <c r="AH53" i="9"/>
  <c r="C5" i="21"/>
  <c r="A18" i="10"/>
  <c r="AH54" i="10"/>
  <c r="D6" i="21"/>
  <c r="AD19" i="11"/>
  <c r="A19" i="11"/>
  <c r="AH55" i="11"/>
  <c r="E7" i="21"/>
  <c r="A17" i="12"/>
  <c r="AD17" i="12"/>
  <c r="AH53" i="12"/>
  <c r="F5" i="21"/>
  <c r="A18" i="13"/>
  <c r="AH54" i="13"/>
  <c r="G6" i="21"/>
  <c r="AG9" i="6"/>
  <c r="I16" i="6"/>
  <c r="AC16" i="6"/>
  <c r="AI48" i="6"/>
  <c r="B16" i="21"/>
  <c r="AH61" i="6"/>
  <c r="B19" i="21"/>
  <c r="B22" i="21"/>
  <c r="B25" i="21" s="1"/>
  <c r="AG10" i="6"/>
  <c r="I17" i="6"/>
  <c r="AC17" i="6"/>
  <c r="AI49" i="6"/>
  <c r="B17" i="21"/>
  <c r="AH62" i="6"/>
  <c r="B20" i="21"/>
  <c r="B23" i="21"/>
  <c r="B26" i="21"/>
  <c r="AG11" i="6"/>
  <c r="I18" i="6"/>
  <c r="AC18" i="6"/>
  <c r="AI50" i="6"/>
  <c r="B18" i="21"/>
  <c r="AH63" i="6"/>
  <c r="B21" i="21"/>
  <c r="B24" i="21"/>
  <c r="B27" i="21" s="1"/>
  <c r="AG9" i="15"/>
  <c r="AH61" i="15"/>
  <c r="C19" i="21"/>
  <c r="AG9" i="16"/>
  <c r="AH61" i="16"/>
  <c r="D19" i="21"/>
  <c r="AG9" i="17"/>
  <c r="I16" i="17"/>
  <c r="AH61" i="17"/>
  <c r="E19" i="21"/>
  <c r="AG10" i="16"/>
  <c r="AH62" i="16"/>
  <c r="D20" i="21"/>
  <c r="AG11" i="17"/>
  <c r="AH63" i="17"/>
  <c r="E21" i="21"/>
  <c r="AG9" i="18"/>
  <c r="AH61" i="18"/>
  <c r="F19" i="21"/>
  <c r="AG10" i="19"/>
  <c r="AH62" i="19"/>
  <c r="G20" i="21"/>
  <c r="AH14" i="23"/>
  <c r="AH15" i="23"/>
  <c r="AH16" i="23"/>
  <c r="AH8" i="22"/>
  <c r="AH14" i="22"/>
  <c r="AH15" i="22"/>
  <c r="AH16" i="22"/>
  <c r="AH8" i="20"/>
  <c r="AG9" i="19"/>
  <c r="AG11" i="19"/>
  <c r="I16" i="19"/>
  <c r="AC16" i="19"/>
  <c r="G22" i="21"/>
  <c r="I17" i="19"/>
  <c r="AC17" i="19"/>
  <c r="I18" i="19"/>
  <c r="AC18" i="19"/>
  <c r="G24" i="21"/>
  <c r="AI48" i="19"/>
  <c r="G16" i="21"/>
  <c r="AI50" i="19"/>
  <c r="G18" i="21"/>
  <c r="AH61" i="19"/>
  <c r="G19" i="21"/>
  <c r="G25" i="21"/>
  <c r="AH63" i="19"/>
  <c r="G21" i="21"/>
  <c r="G27" i="21" s="1"/>
  <c r="AG10" i="18"/>
  <c r="AG11" i="18"/>
  <c r="I16" i="18"/>
  <c r="AC16" i="18"/>
  <c r="I17" i="18"/>
  <c r="AC17" i="18"/>
  <c r="F23" i="21"/>
  <c r="I18" i="18"/>
  <c r="AC18" i="18"/>
  <c r="F24" i="21"/>
  <c r="AI49" i="18"/>
  <c r="F17" i="21"/>
  <c r="AI50" i="18"/>
  <c r="F18" i="21"/>
  <c r="AH62" i="18"/>
  <c r="F20" i="21"/>
  <c r="F26" i="21"/>
  <c r="AH63" i="18"/>
  <c r="F21" i="21"/>
  <c r="F27" i="21" s="1"/>
  <c r="AG10" i="17"/>
  <c r="AC16" i="17"/>
  <c r="I17" i="17"/>
  <c r="AC17" i="17"/>
  <c r="E23" i="21"/>
  <c r="I18" i="17"/>
  <c r="AC18" i="17"/>
  <c r="AI49" i="17"/>
  <c r="E17" i="21"/>
  <c r="AH62" i="17"/>
  <c r="E20" i="21"/>
  <c r="AG11" i="16"/>
  <c r="I16" i="16"/>
  <c r="AC16" i="16"/>
  <c r="I17" i="16"/>
  <c r="AC17" i="16"/>
  <c r="I18" i="16"/>
  <c r="AC18" i="16"/>
  <c r="D24" i="21"/>
  <c r="AI50" i="16"/>
  <c r="D18" i="21"/>
  <c r="D27" i="21" s="1"/>
  <c r="AH63" i="16"/>
  <c r="D21" i="21"/>
  <c r="AG10" i="15"/>
  <c r="AG11" i="15"/>
  <c r="I16" i="15"/>
  <c r="AC16" i="15"/>
  <c r="I17" i="15"/>
  <c r="AC17" i="15"/>
  <c r="C23" i="21"/>
  <c r="I18" i="15"/>
  <c r="AC18" i="15"/>
  <c r="C24" i="21"/>
  <c r="AI49" i="15"/>
  <c r="C17" i="21"/>
  <c r="AI50" i="15"/>
  <c r="C18" i="21"/>
  <c r="AH62" i="15"/>
  <c r="C20" i="21"/>
  <c r="C26" i="21"/>
  <c r="AH63" i="15"/>
  <c r="C21" i="21"/>
  <c r="C27" i="21" s="1"/>
  <c r="AI51" i="6"/>
  <c r="A17" i="13"/>
  <c r="R17" i="13"/>
  <c r="G8" i="21"/>
  <c r="AD17" i="13"/>
  <c r="R18" i="13"/>
  <c r="AD18" i="13"/>
  <c r="A19" i="13"/>
  <c r="R19" i="13"/>
  <c r="G10" i="21"/>
  <c r="AD19" i="13"/>
  <c r="AI40" i="13"/>
  <c r="G2" i="21"/>
  <c r="G11" i="21" s="1"/>
  <c r="AI42" i="13"/>
  <c r="G4" i="21"/>
  <c r="AH53" i="13"/>
  <c r="G5" i="21"/>
  <c r="AH55" i="13"/>
  <c r="G7" i="21"/>
  <c r="G13" i="21"/>
  <c r="R17" i="12"/>
  <c r="A18" i="12"/>
  <c r="R18" i="12"/>
  <c r="F9" i="21"/>
  <c r="AD18" i="12"/>
  <c r="A19" i="12"/>
  <c r="R19" i="12"/>
  <c r="F10" i="21"/>
  <c r="AD19" i="12"/>
  <c r="AI41" i="12"/>
  <c r="F3" i="21"/>
  <c r="AI42" i="12"/>
  <c r="F4" i="21"/>
  <c r="AH54" i="12"/>
  <c r="F6" i="21"/>
  <c r="AH55" i="12"/>
  <c r="F7" i="21"/>
  <c r="A17" i="11"/>
  <c r="R17" i="11"/>
  <c r="E8" i="21"/>
  <c r="AD17" i="11"/>
  <c r="A18" i="11"/>
  <c r="R18" i="11"/>
  <c r="E9" i="21"/>
  <c r="AD18" i="11"/>
  <c r="R19" i="11"/>
  <c r="AI42" i="11"/>
  <c r="E4" i="21"/>
  <c r="AI40" i="11"/>
  <c r="E2" i="21"/>
  <c r="AI41" i="11"/>
  <c r="E3" i="21"/>
  <c r="E12" i="21" s="1"/>
  <c r="AI43" i="11"/>
  <c r="AH53" i="11"/>
  <c r="E5" i="21"/>
  <c r="AH54" i="11"/>
  <c r="E6" i="21"/>
  <c r="A17" i="10"/>
  <c r="R17" i="10"/>
  <c r="D8" i="21"/>
  <c r="AD17" i="10"/>
  <c r="R18" i="10"/>
  <c r="AD18" i="10"/>
  <c r="A19" i="10"/>
  <c r="R19" i="10"/>
  <c r="D10" i="21"/>
  <c r="D13" i="21" s="1"/>
  <c r="AD19" i="10"/>
  <c r="AI40" i="10"/>
  <c r="D2" i="21"/>
  <c r="AI42" i="10"/>
  <c r="D4" i="21"/>
  <c r="AH53" i="10"/>
  <c r="D5" i="21"/>
  <c r="AH55" i="10"/>
  <c r="D7" i="21"/>
  <c r="R17" i="9"/>
  <c r="AD17" i="9"/>
  <c r="A18" i="9"/>
  <c r="R18" i="9"/>
  <c r="C9" i="21"/>
  <c r="AD18" i="9"/>
  <c r="A19" i="9"/>
  <c r="R19" i="9"/>
  <c r="C10" i="21"/>
  <c r="C13" i="21" s="1"/>
  <c r="AD19" i="9"/>
  <c r="AI41" i="9"/>
  <c r="C3" i="21"/>
  <c r="AI42" i="9"/>
  <c r="C4" i="21"/>
  <c r="AH54" i="9"/>
  <c r="C6" i="21"/>
  <c r="AH55" i="9"/>
  <c r="C7" i="21"/>
  <c r="AI47" i="5"/>
  <c r="C12" i="21"/>
  <c r="D11" i="21"/>
  <c r="E11" i="21"/>
  <c r="AI40" i="9"/>
  <c r="AI41" i="10"/>
  <c r="F13" i="21"/>
  <c r="F12" i="21"/>
  <c r="AI40" i="12"/>
  <c r="F8" i="21"/>
  <c r="AI41" i="13"/>
  <c r="G9" i="21"/>
  <c r="AI48" i="15"/>
  <c r="C22" i="21"/>
  <c r="AI49" i="16"/>
  <c r="D17" i="21"/>
  <c r="D23" i="21"/>
  <c r="AI48" i="16"/>
  <c r="D22" i="21"/>
  <c r="E26" i="21"/>
  <c r="AI50" i="17"/>
  <c r="E18" i="21"/>
  <c r="E24" i="21"/>
  <c r="AI48" i="17"/>
  <c r="E22" i="21"/>
  <c r="AI48" i="18"/>
  <c r="F22" i="21"/>
  <c r="AI49" i="19"/>
  <c r="G23" i="21"/>
  <c r="Z11" i="14"/>
  <c r="Z10" i="14"/>
  <c r="C8" i="21"/>
  <c r="D9" i="21"/>
  <c r="E10" i="21"/>
  <c r="E13" i="21" s="1"/>
  <c r="G17" i="21"/>
  <c r="G26" i="21" s="1"/>
  <c r="AI51" i="19"/>
  <c r="F16" i="21"/>
  <c r="F25" i="21"/>
  <c r="AI51" i="18"/>
  <c r="E16" i="21"/>
  <c r="E25" i="21" s="1"/>
  <c r="AI51" i="17"/>
  <c r="E27" i="21"/>
  <c r="D16" i="21"/>
  <c r="D25" i="21" s="1"/>
  <c r="AI51" i="16"/>
  <c r="D26" i="21"/>
  <c r="C16" i="21"/>
  <c r="C25" i="21" s="1"/>
  <c r="AI51" i="15"/>
  <c r="G3" i="21"/>
  <c r="G12" i="21"/>
  <c r="AI43" i="13"/>
  <c r="F2" i="21"/>
  <c r="F11" i="21" s="1"/>
  <c r="AI43" i="12"/>
  <c r="D3" i="21"/>
  <c r="D12" i="21"/>
  <c r="AI43" i="10"/>
  <c r="C2" i="21"/>
  <c r="C11" i="21" s="1"/>
  <c r="G14" i="21" s="1"/>
  <c r="Z9" i="14"/>
  <c r="AH4" i="14" s="1"/>
  <c r="AH21" i="14" s="1"/>
  <c r="AI43" i="9"/>
  <c r="G28" i="21" l="1"/>
  <c r="AH13" i="20" s="1"/>
  <c r="AH14" i="20" s="1"/>
  <c r="AH15" i="20" s="1"/>
  <c r="AH16" i="20" s="1"/>
</calcChain>
</file>

<file path=xl/comments1.xml><?xml version="1.0" encoding="utf-8"?>
<comments xmlns="http://schemas.openxmlformats.org/spreadsheetml/2006/main">
  <authors>
    <author>Редакция ИПА "Регистр"</author>
  </authors>
  <commentList>
    <comment ref="AH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реализации в отчетном периоде работ (услуг) в нескольких обслуживающих объектах – в отдельности по каждому обслуживающему объекту (n – порядковый номер обслуживающего объекта).</t>
        </r>
      </text>
    </comment>
  </commentList>
</comments>
</file>

<file path=xl/comments10.xml><?xml version="1.0" encoding="utf-8"?>
<comments xmlns="http://schemas.openxmlformats.org/spreadsheetml/2006/main">
  <authors>
    <author>Редакция ИПА "Регистр"</author>
  </authors>
  <commentList>
    <comment ref="AF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розничной торговле в отчетном периоде товарами на нескольких торговых объектах, на нескольких торговых местах, а также при осуществлении общественного питания на нескольких объектах общественного питания – в отдельности по каждому торговому объекту (объекту общественного питания), торговому месту (n – порядковый номер объекта).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AH51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 случае, если с налоговой декларацией (расчетом) представляются приложение, в строке налоговой декларации (расчета) проставляется знак «Х».</t>
        </r>
      </text>
    </comment>
  </commentList>
</comments>
</file>

<file path=xl/comments12.xml><?xml version="1.0" encoding="utf-8"?>
<comments xmlns="http://schemas.openxmlformats.org/spreadsheetml/2006/main">
  <authors>
    <author>Редакция ИПА "Регистр"</author>
  </authors>
  <commentList>
    <comment ref="AM1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представлении налоговой декларации (расчета) в соответствии с абзацем вторым части первой пункта 1 статьи 44 Налогового кодекса Республики Беларусь и необходимости расчета доплаты единого налога за отчетный период, предшествующий отчетному периоду, на который приходится день подачи заявления в регистрирующий орган о прекращении деятельности.</t>
        </r>
      </text>
    </comment>
  </commentList>
</comments>
</file>

<file path=xl/comments13.xml><?xml version="1.0" encoding="utf-8"?>
<comments xmlns="http://schemas.openxmlformats.org/spreadsheetml/2006/main">
  <authors>
    <author>Редакция ИПА "Регистр"</author>
  </authors>
  <commentList>
    <comment ref="AM1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представлении налоговой декларации (расчета) в соответствии с абзацем вторым части первой пункта 1 статьи 44 Налогового кодекса Республики Беларусь и необходимости расчета доплаты единого налога за отчетный период, на который приходится день подачи заявления в регистрирующий орган о прекращении деятельности.</t>
        </r>
      </text>
    </comment>
  </commentList>
</comments>
</file>

<file path=xl/comments2.xml><?xml version="1.0" encoding="utf-8"?>
<comments xmlns="http://schemas.openxmlformats.org/spreadsheetml/2006/main">
  <authors>
    <author>Редакция ИПА "Регистр"</author>
  </authors>
  <commentList>
    <comment ref="AH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реализации в отчетном периоде работ (услуг) в нескольких обслуживающих объектах – в отдельности по каждому обслуживающему объекту (n – порядковый номер обслуживающего объекта).</t>
        </r>
      </text>
    </comment>
  </commentList>
</comments>
</file>

<file path=xl/comments3.xml><?xml version="1.0" encoding="utf-8"?>
<comments xmlns="http://schemas.openxmlformats.org/spreadsheetml/2006/main">
  <authors>
    <author>Редакция ИПА "Регистр"</author>
  </authors>
  <commentList>
    <comment ref="AH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реализации в отчетном периоде работ (услуг) в нескольких обслуживающих объектах – в отдельности по каждому обслуживающему объекту (n – порядковый номер обслуживающего объекта).</t>
        </r>
      </text>
    </comment>
  </commentList>
</comments>
</file>

<file path=xl/comments4.xml><?xml version="1.0" encoding="utf-8"?>
<comments xmlns="http://schemas.openxmlformats.org/spreadsheetml/2006/main">
  <authors>
    <author>Редакция ИПА "Регистр"</author>
  </authors>
  <commentList>
    <comment ref="AH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реализации в отчетном периоде работ (услуг) в нескольких обслуживающих объектах – в отдельности по каждому обслуживающему объекту (n – порядковый номер обслуживающего объекта).</t>
        </r>
      </text>
    </comment>
  </commentList>
</comments>
</file>

<file path=xl/comments5.xml><?xml version="1.0" encoding="utf-8"?>
<comments xmlns="http://schemas.openxmlformats.org/spreadsheetml/2006/main">
  <authors>
    <author>Редакция ИПА "Регистр"</author>
  </authors>
  <commentList>
    <comment ref="AH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реализации в отчетном периоде работ (услуг) в нескольких обслуживающих объектах – в отдельности по каждому обслуживающему объекту (n – порядковый номер обслуживающего объекта).</t>
        </r>
      </text>
    </comment>
  </commentList>
</comments>
</file>

<file path=xl/comments6.xml><?xml version="1.0" encoding="utf-8"?>
<comments xmlns="http://schemas.openxmlformats.org/spreadsheetml/2006/main">
  <authors>
    <author>Редакция ИПА "Регистр"</author>
  </authors>
  <commentList>
    <comment ref="AF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розничной торговле в отчетном периоде товарами на нескольких торговых объектах, на нескольких торговых местах, а также при осуществлении общественного питания на нескольких объектах общественного питания – в отдельности по каждому торговому объекту (объекту общественного питания), торговому месту (n – порядковый номер объекта).</t>
        </r>
      </text>
    </comment>
  </commentList>
</comments>
</file>

<file path=xl/comments7.xml><?xml version="1.0" encoding="utf-8"?>
<comments xmlns="http://schemas.openxmlformats.org/spreadsheetml/2006/main">
  <authors>
    <author>Редакция ИПА "Регистр"</author>
  </authors>
  <commentList>
    <comment ref="AF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розничной торговле в отчетном периоде товарами на нескольких торговых объектах, на нескольких торговых местах, а также при осуществлении общественного питания на нескольких объектах общественного питания – в отдельности по каждому торговому объекту (объекту общественного питания), торговому месту (n – порядковый номер объекта).</t>
        </r>
      </text>
    </comment>
  </commentList>
</comments>
</file>

<file path=xl/comments8.xml><?xml version="1.0" encoding="utf-8"?>
<comments xmlns="http://schemas.openxmlformats.org/spreadsheetml/2006/main">
  <authors>
    <author>Редакция ИПА "Регистр"</author>
  </authors>
  <commentList>
    <comment ref="AF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розничной торговле в отчетном периоде товарами на нескольких торговых объектах, на нескольких торговых местах, а также при осуществлении общественного питания на нескольких объектах общественного питания – в отдельности по каждому торговому объекту (объекту общественного питания), торговому месту (n – порядковый номер объекта).</t>
        </r>
      </text>
    </comment>
  </commentList>
</comments>
</file>

<file path=xl/comments9.xml><?xml version="1.0" encoding="utf-8"?>
<comments xmlns="http://schemas.openxmlformats.org/spreadsheetml/2006/main">
  <authors>
    <author>Редакция ИПА "Регистр"</author>
  </authors>
  <commentList>
    <comment ref="AF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Лист заполняется при розничной торговле в отчетном периоде товарами на нескольких торговых объектах, на нескольких торговых местах, а также при осуществлении общественного питания на нескольких объектах общественного питания – в отдельности по каждому торговому объекту (объекту общественного питания), торговому месту (n – порядковый номер объекта).</t>
        </r>
      </text>
    </comment>
  </commentList>
</comments>
</file>

<file path=xl/sharedStrings.xml><?xml version="1.0" encoding="utf-8"?>
<sst xmlns="http://schemas.openxmlformats.org/spreadsheetml/2006/main" count="1298" uniqueCount="307">
  <si>
    <t>в соответствии с пунктом 8 статьи 73 Налогового кодекса Республики Беларусь</t>
  </si>
  <si>
    <t>5.4</t>
  </si>
  <si>
    <t xml:space="preserve">По сроку уплаты </t>
  </si>
  <si>
    <t xml:space="preserve">Приложение
к форме налоговой декларации (расчета)
по единому налогу с индивидуальных
предпринимателей и иных физических лиц </t>
  </si>
  <si>
    <r>
      <t>Код льготы</t>
    </r>
    <r>
      <rPr>
        <vertAlign val="superscript"/>
        <sz val="9"/>
        <rFont val="Times New Roman"/>
        <family val="1"/>
        <charset val="204"/>
      </rPr>
      <t>1</t>
    </r>
  </si>
  <si>
    <r>
      <t>Размер льготируемой налоговой базы</t>
    </r>
    <r>
      <rPr>
        <vertAlign val="superscript"/>
        <sz val="9"/>
        <rFont val="Times New Roman"/>
        <family val="1"/>
        <charset val="204"/>
      </rPr>
      <t>2</t>
    </r>
  </si>
  <si>
    <r>
      <t>Сумма единого налога, не поступившая в бюджет в связи с использованием льготы</t>
    </r>
    <r>
      <rPr>
        <vertAlign val="superscript"/>
        <sz val="9"/>
        <rFont val="Times New Roman"/>
        <family val="1"/>
        <charset val="204"/>
      </rPr>
      <t>1</t>
    </r>
  </si>
  <si>
    <r>
      <t xml:space="preserve">    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Заполняется инспекцией МНС (управлением (отделом) по работе с плательщиками).
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Не заполняется.</t>
    </r>
  </si>
  <si>
    <t>в связи с обнаружением неполноты сведений или 
ошибок</t>
  </si>
  <si>
    <t>Признак представления налоговой декларации 
(расчета)</t>
  </si>
  <si>
    <t>Ставка налога с учетом 
коэффициента, 
установленного в 
соответствии с пунктом 2 
статьи 339 Налогового 
кодекса Республики 
Беларусь, руб.
(гр. 5 п. 1 / гр. 7 п. 1)</t>
  </si>
  <si>
    <t>количество дней, в течение кото-
рых деятель-
ность будет осуществляться</t>
  </si>
  <si>
    <t>коэффициент льготы
(1 – Л / 100, где Л – размер льготы в %)</t>
  </si>
  <si>
    <t>Штамп или отметка инспекции МНС
(управления (отдела) по работе с плательщиками)</t>
  </si>
  <si>
    <r>
      <t xml:space="preserve">       1</t>
    </r>
    <r>
      <rPr>
        <sz val="8"/>
        <rFont val="Times New Roman"/>
        <family val="1"/>
        <charset val="204"/>
      </rPr>
      <t xml:space="preserve"> Учетный номер плательщика.
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
     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Заполняется инспекцией МНС (управлением (отделом) по работе с плательщиками).
     </t>
    </r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В случае прекращения деятельности индивидуального предпринимателя указывается отчетный период, предшествующий отчетному периоду, на который приходится день подачи заявления в регистрирующий орган о прекращении деятельности, либо отчетный период, на который приходится день подачи заявления в регистрирующий орган о прекращении деятельности.</t>
    </r>
  </si>
  <si>
    <t>Наименование показателя</t>
  </si>
  <si>
    <t>К налоговой декларации (расчету) прилагаются сведения о размере и составе использованных льгот согласно приложению к настоящей форме</t>
  </si>
  <si>
    <t>Количество листов
налоговой декларации (расчета)</t>
  </si>
  <si>
    <t>Сведения
о размере и составе использованных льгот</t>
  </si>
  <si>
    <t>Содержание льготы с указанием абзаца, подпункта, пункта, статьи, даты принятия, номера и вида правового акта, которым она установлена</t>
  </si>
  <si>
    <t>по</t>
  </si>
  <si>
    <t>за</t>
  </si>
  <si>
    <t>месяц</t>
  </si>
  <si>
    <t>года</t>
  </si>
  <si>
    <t>Код типа объекта</t>
  </si>
  <si>
    <t>по периоду реализации товаров</t>
  </si>
  <si>
    <t>Показатели</t>
  </si>
  <si>
    <t>1.1</t>
  </si>
  <si>
    <t>По сроку уплаты</t>
  </si>
  <si>
    <t>1.2</t>
  </si>
  <si>
    <t>выручка от осуществления общественного питания</t>
  </si>
  <si>
    <t>1.3</t>
  </si>
  <si>
    <t>выручка от реализации работ, услуг</t>
  </si>
  <si>
    <t>(подпись)</t>
  </si>
  <si>
    <t>Получено</t>
  </si>
  <si>
    <t>Приложение 17</t>
  </si>
  <si>
    <t>(наименование района, города, района в городе)</t>
  </si>
  <si>
    <t>Код группы товаров</t>
  </si>
  <si>
    <t>Лист </t>
  </si>
  <si>
    <t>выручка от осуществления розничной торговли</t>
  </si>
  <si>
    <t>НАЛОГОВАЯ ДЕКЛАРАЦИЯ (РАСЧЕТ)</t>
  </si>
  <si>
    <t>по единому налогу с индивидуальных предпринимателей и иных физических лиц</t>
  </si>
  <si>
    <t>№
п/п</t>
  </si>
  <si>
    <t>(число)</t>
  </si>
  <si>
    <t>количество дней, в течение которых деятельность будет осуществляться</t>
  </si>
  <si>
    <t>Сумма</t>
  </si>
  <si>
    <t>Индивидуальный предприниматель
(уполномоченное им лицо)</t>
  </si>
  <si>
    <t>(инициалы, фамилия)</t>
  </si>
  <si>
    <t>5</t>
  </si>
  <si>
    <t xml:space="preserve">Признак </t>
  </si>
  <si>
    <t>Пометить Х</t>
  </si>
  <si>
    <t>(номер месяца)</t>
  </si>
  <si>
    <t>6</t>
  </si>
  <si>
    <t>Внесение изменений и (или) дополнений в налоговую декларацию (расчет):</t>
  </si>
  <si>
    <t>(четыре цифры года)</t>
  </si>
  <si>
    <t>Код работ, услуг</t>
  </si>
  <si>
    <t>Месяц отчетного квартала</t>
  </si>
  <si>
    <t>Количество календарных дней</t>
  </si>
  <si>
    <t>Понижающий коэффициент по Декрету Президента Республики Беларусь от 7 мая 2012 г. № 6</t>
  </si>
  <si>
    <t>первый</t>
  </si>
  <si>
    <t>второй</t>
  </si>
  <si>
    <t>третий</t>
  </si>
  <si>
    <t>4</t>
  </si>
  <si>
    <t>3.1</t>
  </si>
  <si>
    <t>3.2</t>
  </si>
  <si>
    <t>3.3</t>
  </si>
  <si>
    <t>2</t>
  </si>
  <si>
    <t>3</t>
  </si>
  <si>
    <t>Календарные дни первого месяца отчетного квартала</t>
  </si>
  <si>
    <t>Календарные дни второго месяца отчетного квартала</t>
  </si>
  <si>
    <t>Календарные дни третьего месяца отчетного квартала</t>
  </si>
  <si>
    <t>число</t>
  </si>
  <si>
    <t>по акту проверки</t>
  </si>
  <si>
    <t>4-n</t>
  </si>
  <si>
    <t>Начислено единого налога по налоговой декларации (расчету)</t>
  </si>
  <si>
    <t>5.1</t>
  </si>
  <si>
    <t>5.2</t>
  </si>
  <si>
    <t>5.3</t>
  </si>
  <si>
    <t xml:space="preserve">Лист </t>
  </si>
  <si>
    <t>Форма</t>
  </si>
  <si>
    <r>
      <t>УНП</t>
    </r>
    <r>
      <rPr>
        <vertAlign val="superscript"/>
        <sz val="10"/>
        <rFont val="Times New Roman"/>
        <family val="1"/>
        <charset val="204"/>
      </rPr>
      <t>1</t>
    </r>
  </si>
  <si>
    <r>
      <t>ОКЭД</t>
    </r>
    <r>
      <rPr>
        <vertAlign val="superscript"/>
        <sz val="10"/>
        <rFont val="Times New Roman"/>
        <family val="1"/>
        <charset val="204"/>
      </rPr>
      <t>2</t>
    </r>
  </si>
  <si>
    <t>В том числе:</t>
  </si>
  <si>
    <t>четыре цифры года</t>
  </si>
  <si>
    <t>внереализационные доходы</t>
  </si>
  <si>
    <t>40-кратная сумма исчисленного единого налога (40 х стр. 2)</t>
  </si>
  <si>
    <t>Сумма превышения полученной выручки над 40-кратной суммой исчисленного единого налога – всего (стр. 1 – стр. 3)</t>
  </si>
  <si>
    <t>Единый налог к доплате (стр. 4 х 5 / 100), в том числе:</t>
  </si>
  <si>
    <t>1.4</t>
  </si>
  <si>
    <t>Сумма, руб.</t>
  </si>
  <si>
    <t>область</t>
  </si>
  <si>
    <t>район</t>
  </si>
  <si>
    <t>тип населенного пункта</t>
  </si>
  <si>
    <t>наименование населенного пункта</t>
  </si>
  <si>
    <t>тип элемента улично-дорожной сети и приравненного к нему элемента градостроительной планировочной структуры</t>
  </si>
  <si>
    <t>номер</t>
  </si>
  <si>
    <t>дома</t>
  </si>
  <si>
    <t>корпуса</t>
  </si>
  <si>
    <t>дополнительные сведения</t>
  </si>
  <si>
    <t>тип жилого помещения, предоставляемого для краткосрочного проживания (комната, квартира, дом)</t>
  </si>
  <si>
    <t>Номер строки</t>
  </si>
  <si>
    <t>Количество календарных дней (дней работы объекта для кодов типов объектов 2 и 4)</t>
  </si>
  <si>
    <t>дата</t>
  </si>
  <si>
    <t>управление (отдел) по работе с плательщиками</t>
  </si>
  <si>
    <t>(наименование района)</t>
  </si>
  <si>
    <t>Код инспекции МНС (управления (отдела) по работе с плательщиками)</t>
  </si>
  <si>
    <t>Место нахождения (адрес)</t>
  </si>
  <si>
    <t>наименование территории сельской местности либо малого городского поселения</t>
  </si>
  <si>
    <t>наименование элемента улично-дорожной сети и приравненного к нему элемента градостроительной планировочной структуры</t>
  </si>
  <si>
    <t>тип населен-
ного пункта</t>
  </si>
  <si>
    <t>квартиры
(помеще-ния)</t>
  </si>
  <si>
    <t>помещения</t>
  </si>
  <si>
    <t>Валовая выручка от реализации товаров (работ, услуг) – всего (строка 1.1 + строка 1.2 + строка 1.3 + строка 1.4), в том числе:</t>
  </si>
  <si>
    <t xml:space="preserve">к постановлению Министерства
по налогам и сборам
Республики Беларусь
03.01.2019 № 2 </t>
  </si>
  <si>
    <t>В инспекцию Министерства по налогам и сборам
(далее – инспекция МНС)</t>
  </si>
  <si>
    <t>(наименование плательщика)</t>
  </si>
  <si>
    <t>(полный адрес места жительства плательщика, телефон)</t>
  </si>
  <si>
    <t>Внесение изменений и (или) дополнений в часть I налоговой декларации (расчета)</t>
  </si>
  <si>
    <t>Внесение изменений и (или) дополнений в часть II налоговой декларации (расчета)</t>
  </si>
  <si>
    <t>в соответствии с пунктом 6 статьи 73 Налогового кодекса Республики Беларусь согласно сообщению</t>
  </si>
  <si>
    <t xml:space="preserve">в соответствии с пунктом 8 статьи 73 Налогового кодекса Республики Беларусь согласно уведомлению </t>
  </si>
  <si>
    <t>в соответствии с пунктом 29 статьи 342 Налогового кодекса Республики Беларусь</t>
  </si>
  <si>
    <t>в связи с наступлением случаев, предусмотренных статьей 344 Налогового кодекса Республики Беларусь</t>
  </si>
  <si>
    <t>В соответствии с абзацем вторым части первой пункта 1 статьи 44 Налогового кодекса Республики Беларусь</t>
  </si>
  <si>
    <t>В соответствии с абзацем третьим части первой пункта 1 статьи 44 Налогового кодекса Республики Беларусь</t>
  </si>
  <si>
    <t>дата представления в регистрирующий орган
заявления о прекращении деятельности</t>
  </si>
  <si>
    <t>дата представления в регистрирующий орган
уведомления о завершении процесса 
прекращения деятельности</t>
  </si>
  <si>
    <t>Часть I
Расчет суммы единого налога с индивидуальных предпринимателей и иных физических лиц</t>
  </si>
  <si>
    <t>квартал</t>
  </si>
  <si>
    <t>2-услуги-n</t>
  </si>
  <si>
    <t>1. Сведения об обслуживающем объекте, а также о работах, услугах, осуществляемых без использования обслуживающего объекта (далее – объект):</t>
  </si>
  <si>
    <t>Признак осуществления деятельности в соответствии с Указом Президента Республики Беларусь от 22 сентября 2017 г. № 345 «О развитии торговли, общественного питания и бытового обслуживания» (пометить Х):</t>
  </si>
  <si>
    <t>Место нахождения, название обслуживающего объекта; сведения о месте выполнения работ, услуг, осуществляемых без использования обслуживающего объекта</t>
  </si>
  <si>
    <t>Ставка налога, руб.</t>
  </si>
  <si>
    <t>Понижающий коэффициент к ставкам единого налога, предусмотренный пунктом 2 статьи 339 Налогового кодекса Республики Беларусь</t>
  </si>
  <si>
    <t>7</t>
  </si>
  <si>
    <t>Коэффициент льготы, установленный статьей 340 Налогового кодекса Республики Беларусь (1 – Л / 100, где Л – размер льготы в %)</t>
  </si>
  <si>
    <t>Расчет коэффициента, предусмотренного пунктом 30 статьи 342 Налогового кодекса Республики Беларусь</t>
  </si>
  <si>
    <t>Признак осуществления деятельности с привлечением физических лиц (пометить Х)</t>
  </si>
  <si>
    <t>значение коэффициента
(гр. 11 п. 1 /
гр. 6 п. 1)</t>
  </si>
  <si>
    <t>1а. Сведения о жилом помещении, предоставляемом для краткосрочного проживания, а также о бытовых услугах, осуществляемых в соответствии с Указом Президента Республики Беларусь от 22 сентября 2017 г. № 345:</t>
  </si>
  <si>
    <t>1</t>
  </si>
  <si>
    <t>наименование тер-ритории сельской местности либо малого городского поселения</t>
  </si>
  <si>
    <r>
      <t>код инспекции МНС (управления (отдела) по работе с плательщиками)</t>
    </r>
    <r>
      <rPr>
        <vertAlign val="superscript"/>
        <sz val="9"/>
        <rFont val="Times New Roman"/>
        <family val="1"/>
        <charset val="204"/>
      </rPr>
      <t>3</t>
    </r>
  </si>
  <si>
    <t>наименование сельсовета</t>
  </si>
  <si>
    <t>наименование элемента улично-дорожной сети и приравненного к нему эле-мента градостроительной планировочной структуры</t>
  </si>
  <si>
    <t>2. Расчет единого налога по объекту:</t>
  </si>
  <si>
    <t>руб.</t>
  </si>
  <si>
    <t>2.1. единый налог по объекту:</t>
  </si>
  <si>
    <t>2.2. всего единого налога за отчетный квартал (стр. 2.1.1 п. 2 + стр. 2.1.2 п. 2 + стр. 2.1.3 п. 2)</t>
  </si>
  <si>
    <t>2.1.1. за первый месяц отчетного квартала (гр. 8 стр. 1 п. 1 х гр. 9 стр. 1 п. 1 х гр. 10 стр. 1 п. 1 х гр. 12 стр. 1 п. 1)</t>
  </si>
  <si>
    <t>2.1.2. за второй месяц отчетного квартала (гр. 8 стр. 2 п. 1 х гр. 9 стр. 2 п. 1 х гр. 10 стр. 2 п. 1 х гр. 12 стр. 2 п. 1)</t>
  </si>
  <si>
    <t>2.1.3. за третий месяц отчетного квартала (гр. 8 стр. 3 п. 1 х гр. 9 стр. 3 п. 1 х гр. 10 стр. 3 п. 1 х гр. 12 стр. 3 п. 1)</t>
  </si>
  <si>
    <t>3. Сведения для возврата или зачета налога:</t>
  </si>
  <si>
    <t>3.1. основания для возврата или зачета в соответствии со статьей 344 Налогового кодекса Республики Беларусь</t>
  </si>
  <si>
    <t xml:space="preserve">3.2. количество дней, в течение которых деятельность не осуществлялась: </t>
  </si>
  <si>
    <t>3.2.1. за первый месяц отчетного квартала</t>
  </si>
  <si>
    <t>3.2.2. за второй месяц отчетного квартала</t>
  </si>
  <si>
    <t>3.2.3. за третий месяц отчетного квартала</t>
  </si>
  <si>
    <t xml:space="preserve">3.3. сумма единого налога, подлежащая возврату или зачету: </t>
  </si>
  <si>
    <t>3.3.1. за первый месяц отчетного квартала (стр. 2.1.1 п. 2 х стр. 3.2.1 п. 3 / гр. 6 стр. 1 п. 1); 
при наличии данных по гр. 11 стр. 1 п. 1 (стр. 2.1.1 п. 2 х стр. 3.2.1 п. 3 / гр. 11 стр. 1 п. 1)</t>
  </si>
  <si>
    <t>3.3.2. за второй месяц отчетного квартала (стр. 2.1.2 п. 2 х стр. 3.2.2 п. 3 / гр. 6 стр. 2 п. 1); 
при наличии данных по гр. 11 стр. 2 п. 1 (стр. 2.1.2 п. 2 х стр. 3.2.2 п. 3 / гр. 11 стр. 2 п. 1)</t>
  </si>
  <si>
    <t>3.3.3. за третий месяц отчетного квартала (стр. 2.1.3 п. 2 х стр. 3.2.3 п. 3 / гр. 6 стр. 3 п. 1); 
при наличии данных по гр. 11 стр. 3 п. 1 (стр. 2.1.3 п. 2 х стр. 3.2.3 п. 3 / гр. 11 стр. 3 п. 1)</t>
  </si>
  <si>
    <t>2-торговля, общественное
питание-n</t>
  </si>
  <si>
    <t>1. Сведения о торговом объекте, торговом месте, объектах общественного питания, а также о торговле, осуществляемой без использования торгового объекта (далее – объект):</t>
  </si>
  <si>
    <t>Признак осуществления деятельности в соответствии с Указом Президента Республики Беларусь от 22 сентября 2017 г. № 345 (пометить Х):</t>
  </si>
  <si>
    <t>Код типа объекта (места)</t>
  </si>
  <si>
    <t>Место нахождения, название объекта; сведения о месте осуществления торговли без наличия торгового объекта</t>
  </si>
  <si>
    <t>Ставка налога с учетом коэффициента, установленного в соответствии с пунктом 2 статьи 339 Налогового кодекса Республики Беларусь, руб.
(гр. 5 п. 1 / гр. 6 п. 1)</t>
  </si>
  <si>
    <t>Коэффициенты, установленные статьей 340 и пунктом 8 статьи 342 Налогового кодекса Республики Беларусь</t>
  </si>
  <si>
    <t>значение коэффициента 
(гр. 8 п. 1 / гр. 10 п. 1)</t>
  </si>
  <si>
    <t>1а. Период осуществления деятельности (пометить Х) для кодов типов объектов 2 и 4:</t>
  </si>
  <si>
    <t>1б. Сведения о торговом объекте (месте), объекте общественного питания при осуществлении деятельности в соответствии с Указом Президента Республики Беларусь от 22 сентября 2017 г. № 345:</t>
  </si>
  <si>
    <t>Номер</t>
  </si>
  <si>
    <t>2.1.1. за первый месяц отчетного квартала (гр. 7 стр. 1 п. 1 х гр. 11 стр. 1 п. 1 х гр. 12 стр. 1 п. 1 х гр. 9 стр. 1 п. 1)</t>
  </si>
  <si>
    <t>2.1.2. за второй месяц отчетного квартала (гр. 7 стр. 2 п. 1 х гр. 11 стр. 2 п. 1 х гр. 12 стр. 2 п. 1 х гр. 9 стр. 2 п. 1)</t>
  </si>
  <si>
    <t>2.1.3. за третий месяц отчетного квартала (гр. 7 стр. 3 п. 1 х гр. 11 стр. 3 п. 1 х гр. 12 стр. 3 п. 1 х гр. 9 стр. 3 п. 1)</t>
  </si>
  <si>
    <t>2.2. всего единого налога по объекту (стр. 2.1.1 п. 2 + стр. 2.1.2 п. 2 + стр. 2.1.3 п. 2)</t>
  </si>
  <si>
    <t xml:space="preserve">3.1. основания для возврата или зачета в соответствии со статьей 344 Налогового кодекса Республики Беларусь </t>
  </si>
  <si>
    <t>3.2. количество дней, в течение которых деятельность не осуществлялась:</t>
  </si>
  <si>
    <t>3.3.1. за первый месяц отчетного квартала (стр. 2.1.1 п. 2 х стр. 3.2.1 п. 3 / гр. 10 стр. 1 п. 1); 
при наличии данных по гр. 8 стр. 1 п. 1 (стр. 2.1.1 п. 2 х стр. 3.2.1 п. 3 / гр. 8 стр. 1 п. 1)</t>
  </si>
  <si>
    <t>3.3.2. за второй месяц отчетного квартала (стр. 2.1.2 п. 2 х стр. 3.2.2 п. 3 / гр. 10 стр. 2 п. 1); 
при наличии данных по гр. 8 стр. 2 п. 1 (стр. 2.1.2 п. 2 х стр. 3.2.2 п. 3 / гр. 8 стр. 2 п. 1)</t>
  </si>
  <si>
    <t>3.3.3. за третий месяц отчетного квартала (стр. 2.1.3 п. 2 х стр. 3.2.3 п. 3 / гр. 10 стр. 3 п. 1); 
при наличии данных по гр. 8 стр. 3 п. 1 (стр. 2.1.3 п. 2 х стр. 3.2.3 п. 3 / гр. 8 стр. 3 п. 1)</t>
  </si>
  <si>
    <t>4. Всего исчислено единого налога за отчетный квартал (стр. 1 п. 4 + стр. 2 п. 4 + стр. 3 п. 4), руб.</t>
  </si>
  <si>
    <t>первый
(сумма показателей по стр. 2.1.1 п. 2 по листам 2-услуги-n и 2-торговля, общественное питание-n – сумма показателей по стр. 3.3.1 п. 3 по листам 2-услуги-n и 2-торговля, общественное питание-n)</t>
  </si>
  <si>
    <t>второй
(сумма показателей по стр. 2.1.2 п. 2 по листам 2-услуги-n и 2-торговля, общественное питание-n – сумма показателей по стр. 3.3.2 п. 3 по листам 2-услуги-n и 2-торговля, общественное питание-n)</t>
  </si>
  <si>
    <t>третий
(сумма показателей по стр. 2.1.3 п. 2 по листам 2-услуги-n и 2-торговля, общественное питание-n – сумма показателей по стр. 3.3.3 п. 3 по листам 2-услуги-n и 2-торговля, общественное питание-n)</t>
  </si>
  <si>
    <t>первый (стр. 1 п. 4 листа 3 предыдущей налоговой декларации (расчета))</t>
  </si>
  <si>
    <t>второй (стр. 2 п. 4 листа 3 предыдущей налоговой декларации (расчета))</t>
  </si>
  <si>
    <t>третий (стр. 3 п. 4 листа 3 предыдущей налоговой декларации (расчета))</t>
  </si>
  <si>
    <t xml:space="preserve">В том числе: </t>
  </si>
  <si>
    <t>5. Начислено единого налога за отчетный квартал по предыдущей налоговой декларации (расчету)
(п. 4 листа 3 предыдущей налоговой декларации (расчета), руб.</t>
  </si>
  <si>
    <t xml:space="preserve">6. Единый налог к доплате (+), уменьшению (–) (п. 4 – п. 5), руб. </t>
  </si>
  <si>
    <t>первый (стр. 1 п. 4 – стр. 1 п. 5)</t>
  </si>
  <si>
    <t>второй (стр. 2 п. 4 – стр. 2 п. 5)</t>
  </si>
  <si>
    <t>третий (стр. 3 п. 4 – стр. 3 п. 5)</t>
  </si>
  <si>
    <t>6а. Справочно: в том числе единый налог за отчетный квартал к доплате (уменьшению):</t>
  </si>
  <si>
    <t>По акту проверки</t>
  </si>
  <si>
    <t>В соответствии с пунктом 6 статьи 33 Налогового кодекса Республики Беларусь</t>
  </si>
  <si>
    <t>В соответствии с пунктом 6 статьи 73 Налогового кодекса Республики Беларусь</t>
  </si>
  <si>
    <t>В соответствии с пунктом 8 статьи 73 Налогового кодекса Республики Беларусь</t>
  </si>
  <si>
    <t>7. Другие сведения:</t>
  </si>
  <si>
    <t>Валовая выручка от реализации товаров (работ, услуг)</t>
  </si>
  <si>
    <t>в том числе выручка от реализации товаров (работ, услуг), полученная от осуществления деятельности в соответствии с Указом Президента Республики Беларусь от 22 сентября 2017 г. № 345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</si>
  <si>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</t>
  </si>
  <si>
    <t>Сумма подоходного налога с физических лиц, исчисленная с фактически выплаченных доходов, в том числе:</t>
  </si>
  <si>
    <t>по результатам проверок</t>
  </si>
  <si>
    <t>в соответствии с пунктом 8 статьи 73 Налогового кодекса Республики Беларусь</t>
  </si>
  <si>
    <t>Сумма подоходного налога с физических лиц, перечисленная в бюджет</t>
  </si>
  <si>
    <t>Сумма подоходного налога с физических лиц, удержанного из фактически выплаченных плательщикам доходов, но не перечисленная в бюджет</t>
  </si>
  <si>
    <t>Сумма начисленных плательщикам доходов</t>
  </si>
  <si>
    <t>Количество привлекаемых физических лиц</t>
  </si>
  <si>
    <t>Количество листов
прилагаемых документов</t>
  </si>
  <si>
    <t xml:space="preserve">Должностное лицо инспекции МНС (управления (отдела) по работе с плательщиками) </t>
  </si>
  <si>
    <t>Часть II
Расчет доплаты единого налога с индивидуальных предпринимателей и иных физических лиц в соответствии с пунктом 14 статьи 342 Налогового кодекса Республики Беларусь</t>
  </si>
  <si>
    <t>8. Расчет доплаты единого налога за</t>
  </si>
  <si>
    <r>
      <t>квартал</t>
    </r>
    <r>
      <rPr>
        <vertAlign val="superscript"/>
        <sz val="10"/>
        <rFont val="Times New Roman"/>
        <family val="1"/>
        <charset val="204"/>
      </rPr>
      <t>4</t>
    </r>
  </si>
  <si>
    <t>в соответствии с пунктом 6 статьи 33 Налогового кодекса Республики Беларусь</t>
  </si>
  <si>
    <t>в соответствии с пунктом 6 статьи 73 Налогового кодекса Республики Беларусь</t>
  </si>
  <si>
    <t>Х</t>
  </si>
  <si>
    <t>I</t>
  </si>
  <si>
    <t>II</t>
  </si>
  <si>
    <t>III</t>
  </si>
  <si>
    <t>IV</t>
  </si>
  <si>
    <t>Приложение 1</t>
  </si>
  <si>
    <t>к Инструкции о порядке заполнения</t>
  </si>
  <si>
    <t>налоговых деклараций (расчетов)</t>
  </si>
  <si>
    <t>по налогам (сборам), книги покупок</t>
  </si>
  <si>
    <t>КОДЫ</t>
  </si>
  <si>
    <t>типов объектов (мест)</t>
  </si>
  <si>
    <t>Код</t>
  </si>
  <si>
    <t>Тип объекта (форма торговли, оказания услуг)</t>
  </si>
  <si>
    <t>Торговый объект, за исключением объектов (формы торговли), относящихся к кодам 4 и 5 настоящего приложения</t>
  </si>
  <si>
    <t>Торговое место (на рынке, ярмарке, выставке-продаже)</t>
  </si>
  <si>
    <t>Объект общественного питания</t>
  </si>
  <si>
    <t>Развозная и разносная торговля, за исключением торговли с использованием торговых автоматов</t>
  </si>
  <si>
    <t>Торговля с использованием торговых автоматов</t>
  </si>
  <si>
    <t>Обслуживающий объект (транспортное средство, иной объект, принадлежащий плательщику на праве собственности, владения, пользования, в котором оказываются услуги (выполняются работы) потребителям, осуществляется прием заказов на оказание услуг (выполнение работ) потребителям), за исключением обслуживающих объектов, относящихся к кодам 7, 8 и 10 настоящего приложения</t>
  </si>
  <si>
    <t>Жилые помещения, предоставляемые для краткосрочного проживания</t>
  </si>
  <si>
    <t>Садовые домики, дачи, предоставляемые для краткосрочного проживания</t>
  </si>
  <si>
    <t>Торговля через интернет-магазины, оказание услуг в дистанционной форме посредством сети Интернет</t>
  </si>
  <si>
    <t>Жилые помещения, садовые домики, дачи, сдаваемые в аренду (субаренду), наем (поднаем), кроме предоставленных для краткосрочного проживания</t>
  </si>
  <si>
    <t>Торговля без (вне) торгового объекта, оказание услуг (выполнение работ) без использования обслуживающих объектов</t>
  </si>
  <si>
    <t>Приложение 4</t>
  </si>
  <si>
    <t>работ, услуг, групп товаров</t>
  </si>
  <si>
    <t>Коды</t>
  </si>
  <si>
    <t>Вид работ, услуг, группа реализуемых товаров</t>
  </si>
  <si>
    <t>работ, услуг</t>
  </si>
  <si>
    <t>групп товаров</t>
  </si>
  <si>
    <t>Розничная торговля:</t>
  </si>
  <si>
    <t>хлебом и хлебобулочными изделиями, молоком и молочной продукцией</t>
  </si>
  <si>
    <t>овощами, плодами, ягодами, арбузами, дынями, виноградом</t>
  </si>
  <si>
    <t>иными продовольственными товарами (за исключением пива, пивного коктейля, алкогольных напитков)</t>
  </si>
  <si>
    <t>автомототранспортными средствами</t>
  </si>
  <si>
    <t>одеждой из натуральной кожи (пальто, полупальто, куртки, блейзеры, жакеты, жилеты, пиджаки, плащи, костюмы), коврами и ковровыми изделиями, сложными бытовыми электротоварами (кроме электрохолодильников бытовых и морозильников, машин стиральных бытовых)</t>
  </si>
  <si>
    <t>иными непродовольственными товарами (за исключением ювелирных и других бытовых изделий из драгоценных металлов и драгоценных камней, специфических товаров, табачных изделий, нефтепродуктов через автозаправочные станции, ценных бумаг, газет и журналов, всех видов изделий из натурального меха, мебели, электрохолодильников бытовых и морозильников, машин стиральных бытовых, телевизионных приемников цветного и черно-белого изображения, компьютеров бытовых персональных, ноутбуков, их составных частей и узлов, электронных книг, планшетных компьютеров, мобильных телефонов, запасных частей к автомобилям)</t>
  </si>
  <si>
    <t>Осуществление общественного питания через мини-кафе, летние и сезонные кафе (за исключением продажи алкогольных напитков, пива, пивного коктейля и табачных изделий)</t>
  </si>
  <si>
    <t>Техническое обслуживание и ремонт автомобилей, техническое обслуживание и ремонт мотоциклов</t>
  </si>
  <si>
    <t>Ремонт предметов личного пользования и бытовых изделий, производство одежды, производство обуви, производство готовых текстильных изделий, кроме одежды, производство ковров и ковровых изделий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</si>
  <si>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</si>
  <si>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</si>
  <si>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Деятельность такси, деятельность прочего пассажирского сухопутного транспорта, не включенного в другие группировки, деятельность пассажирского речного транспорта</t>
  </si>
  <si>
    <t>Деятельность грузового речного транспорта, деятельность грузового автомобильного транспорта</t>
  </si>
  <si>
    <t>Общее строительство зданий, специальные строительные работы</t>
  </si>
  <si>
    <t>Медицинская, в том числе стоматологическая, практика, прочая деятельность по охране здоровья</t>
  </si>
  <si>
    <t>Деятельность по чистке и уборке</t>
  </si>
  <si>
    <t>Предоставление социальных услуг без обеспечения проживания</t>
  </si>
  <si>
    <t>Деятельность, способствующая выращиванию сельскохозяйственных культур и разведению животных</t>
  </si>
  <si>
    <t>Сдача в аренду (субаренду), наем (поднаем) жилых помещений, садовых домиков, дач (кроме предоставления мест для краткосрочного проживания, предусмотренного кодом 29910)</t>
  </si>
  <si>
    <t>Сдача в аренду (субаренду) машино-мест</t>
  </si>
  <si>
    <t>Иные виды услуг и работ</t>
  </si>
  <si>
    <t>Предоставление мест для краткосрочного проживания</t>
  </si>
  <si>
    <r>
      <t>Л</t>
    </r>
    <r>
      <rPr>
        <sz val="9"/>
        <rFont val="Times New Roman"/>
        <family val="1"/>
        <charset val="204"/>
      </rPr>
      <t xml:space="preserve"> - размер льготы в процентах</t>
    </r>
  </si>
  <si>
    <t>ЗАПОЛНИТЕ
(для расчета графы 10)</t>
  </si>
  <si>
    <t>ЗАПОЛНИТЕ
(для расчета графы 12)</t>
  </si>
  <si>
    <t>2-усл-1</t>
  </si>
  <si>
    <t>2-усл-2</t>
  </si>
  <si>
    <t>2-усл-3</t>
  </si>
  <si>
    <t>2-усл-4</t>
  </si>
  <si>
    <t>2-усл-5</t>
  </si>
  <si>
    <t>2.1.1</t>
  </si>
  <si>
    <t>2.1.2</t>
  </si>
  <si>
    <t>2.1.3</t>
  </si>
  <si>
    <t>3.3.1</t>
  </si>
  <si>
    <t>3.3.2</t>
  </si>
  <si>
    <t>3.3.3</t>
  </si>
  <si>
    <t>гр.10 стр. 1</t>
  </si>
  <si>
    <t>гр.10 стр. 2</t>
  </si>
  <si>
    <t>гр.10 стр. 3</t>
  </si>
  <si>
    <t xml:space="preserve"> (стр. 2.1.1 - стр. 3.3.1 ) / гр. 10</t>
  </si>
  <si>
    <t xml:space="preserve"> (стр. 2.1.3 - стр. 3.3.3 ) / гр. 10</t>
  </si>
  <si>
    <t>2-торг-n</t>
  </si>
  <si>
    <t>2-торг-1</t>
  </si>
  <si>
    <t>2-торг-2</t>
  </si>
  <si>
    <t>2-торг-3</t>
  </si>
  <si>
    <t>2-торг-4</t>
  </si>
  <si>
    <t>2-торг-5</t>
  </si>
  <si>
    <t>гр.12 стр. 1</t>
  </si>
  <si>
    <t>гр.12 стр. 2</t>
  </si>
  <si>
    <t>гр.12 стр. 3</t>
  </si>
  <si>
    <t xml:space="preserve"> (стр. 2.1.1 - стр. 3.3.1 ) / гр. 12</t>
  </si>
  <si>
    <t xml:space="preserve"> (стр. 2.1.3 - стр. 3.3.3 ) / гр. 12</t>
  </si>
  <si>
    <t xml:space="preserve"> (стр. 2.1.2 - стр. 3.3.2 ) / гр. 10</t>
  </si>
  <si>
    <t xml:space="preserve"> (стр. 2.1.1 - стр. 3.3.2 ) / гр. 12</t>
  </si>
  <si>
    <t>Номер
строки</t>
  </si>
  <si>
    <t>Для того чтобы порядок расчета в заполняемом документе не нарушился, необходимо исходные данные вводить в ячейки, свободные от формул.
Ячейки с формулами отмечены синим цветом.</t>
  </si>
  <si>
    <t>Валовая выручка от реализации товаров (работ, услуг) – всего
(строка 1.1 + строка 1.2 + строка 1.3 + строка 1.4),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</si>
</sst>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_-* #,##0.000_р_._-;\-* #,##0.000_р_._-;_-* &quot;-&quot;???_р_._-;_-@_-"/>
    <numFmt numFmtId="173" formatCode="0.0%"/>
    <numFmt numFmtId="174" formatCode="_-* #,##0.00\ _₽_-;\-* #,##0.00\ _₽_-;_-* &quot;-&quot;??\ _₽_-;_-@_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9"/>
      <color indexed="2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5" fillId="0" borderId="1">
      <alignment horizontal="center" vertical="center" wrapText="1"/>
    </xf>
    <xf numFmtId="0" fontId="26" fillId="0" borderId="1">
      <alignment horizontal="left" wrapText="1"/>
    </xf>
    <xf numFmtId="43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NumberFormat="1" applyFont="1" applyBorder="1" applyAlignment="1">
      <alignment horizontal="left" vertical="center"/>
    </xf>
    <xf numFmtId="0" fontId="2" fillId="0" borderId="0" xfId="4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0" fillId="2" borderId="0" xfId="0" applyNumberFormat="1" applyFont="1" applyFill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16" fillId="0" borderId="0" xfId="0" applyFont="1" applyBorder="1" applyAlignment="1">
      <alignment horizontal="center" vertical="top" wrapText="1"/>
    </xf>
    <xf numFmtId="0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173" fontId="6" fillId="2" borderId="5" xfId="0" applyNumberFormat="1" applyFont="1" applyFill="1" applyBorder="1" applyAlignment="1" applyProtection="1">
      <alignment horizontal="center" vertical="center"/>
      <protection locked="0"/>
    </xf>
    <xf numFmtId="173" fontId="6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Protection="1"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Alignment="1" applyProtection="1">
      <alignment vertical="top" wrapText="1"/>
      <protection locked="0"/>
    </xf>
    <xf numFmtId="0" fontId="6" fillId="0" borderId="0" xfId="0" applyNumberFormat="1" applyFont="1" applyAlignment="1" applyProtection="1">
      <alignment horizontal="left" vertical="top" wrapText="1" indent="3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NumberFormat="1" applyFont="1" applyFill="1" applyBorder="1" applyProtection="1"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3" fontId="6" fillId="0" borderId="0" xfId="4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8" xfId="4" applyNumberFormat="1" applyFont="1" applyFill="1" applyBorder="1" applyAlignment="1" applyProtection="1">
      <alignment vertical="center"/>
      <protection locked="0"/>
    </xf>
    <xf numFmtId="0" fontId="6" fillId="0" borderId="9" xfId="4" applyNumberFormat="1" applyFont="1" applyFill="1" applyBorder="1" applyAlignment="1" applyProtection="1">
      <alignment horizontal="center" vertical="center"/>
      <protection locked="0"/>
    </xf>
    <xf numFmtId="0" fontId="5" fillId="0" borderId="9" xfId="4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Alignment="1" applyProtection="1">
      <alignment vertical="center"/>
      <protection locked="0"/>
    </xf>
    <xf numFmtId="0" fontId="18" fillId="2" borderId="0" xfId="0" applyNumberFormat="1" applyFont="1" applyFill="1" applyBorder="1" applyAlignment="1" applyProtection="1">
      <alignment horizontal="left" vertical="center"/>
      <protection hidden="1"/>
    </xf>
    <xf numFmtId="0" fontId="18" fillId="2" borderId="0" xfId="0" applyNumberFormat="1" applyFont="1" applyFill="1" applyBorder="1" applyAlignment="1" applyProtection="1">
      <alignment horizontal="left"/>
      <protection hidden="1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19" fillId="2" borderId="0" xfId="0" applyNumberFormat="1" applyFont="1" applyFill="1" applyBorder="1" applyAlignment="1" applyProtection="1">
      <alignment vertical="center"/>
      <protection hidden="1"/>
    </xf>
    <xf numFmtId="0" fontId="19" fillId="2" borderId="0" xfId="0" applyNumberFormat="1" applyFont="1" applyFill="1" applyBorder="1" applyAlignment="1" applyProtection="1">
      <alignment vertical="center"/>
      <protection locked="0"/>
    </xf>
    <xf numFmtId="0" fontId="19" fillId="2" borderId="0" xfId="0" applyNumberFormat="1" applyFont="1" applyFill="1" applyBorder="1" applyProtection="1">
      <protection locked="0"/>
    </xf>
    <xf numFmtId="0" fontId="16" fillId="0" borderId="1" xfId="0" applyFont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17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>
      <alignment horizontal="center" vertical="center" wrapText="1"/>
    </xf>
    <xf numFmtId="0" fontId="6" fillId="0" borderId="0" xfId="0" applyFont="1" applyFill="1"/>
    <xf numFmtId="49" fontId="6" fillId="0" borderId="1" xfId="3" applyNumberFormat="1" applyFont="1" applyFill="1" applyBorder="1" applyAlignment="1">
      <alignment horizontal="left" vertical="top" wrapText="1"/>
    </xf>
    <xf numFmtId="174" fontId="6" fillId="0" borderId="1" xfId="3" applyNumberFormat="1" applyFont="1" applyFill="1" applyBorder="1" applyAlignment="1">
      <alignment horizontal="center" vertical="top" wrapText="1"/>
    </xf>
    <xf numFmtId="174" fontId="6" fillId="0" borderId="1" xfId="3" applyNumberFormat="1" applyFont="1" applyFill="1" applyBorder="1" applyAlignment="1">
      <alignment horizontal="left" wrapText="1"/>
    </xf>
    <xf numFmtId="174" fontId="6" fillId="0" borderId="1" xfId="3" applyNumberFormat="1" applyFont="1" applyFill="1" applyBorder="1" applyAlignment="1">
      <alignment horizontal="center" wrapText="1"/>
    </xf>
    <xf numFmtId="49" fontId="17" fillId="0" borderId="1" xfId="3" applyNumberFormat="1" applyFont="1" applyFill="1" applyBorder="1" applyAlignment="1">
      <alignment horizontal="left" vertical="top" wrapText="1"/>
    </xf>
    <xf numFmtId="49" fontId="17" fillId="0" borderId="1" xfId="3" applyNumberFormat="1" applyFont="1" applyFill="1" applyBorder="1" applyAlignment="1">
      <alignment horizontal="center" vertical="top" wrapText="1"/>
    </xf>
    <xf numFmtId="0" fontId="17" fillId="0" borderId="1" xfId="3" applyFont="1" applyFill="1" applyBorder="1" applyAlignment="1">
      <alignment horizontal="center" wrapText="1"/>
    </xf>
    <xf numFmtId="174" fontId="17" fillId="0" borderId="1" xfId="3" applyNumberFormat="1" applyFont="1" applyFill="1" applyBorder="1" applyAlignment="1">
      <alignment horizontal="center" wrapText="1"/>
    </xf>
    <xf numFmtId="49" fontId="6" fillId="0" borderId="1" xfId="3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left" wrapText="1" indent="2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8" fillId="2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Protection="1">
      <protection locked="0"/>
    </xf>
    <xf numFmtId="0" fontId="6" fillId="0" borderId="0" xfId="0" applyNumberFormat="1" applyFont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4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6" fillId="2" borderId="0" xfId="0" applyNumberFormat="1" applyFont="1" applyFill="1" applyBorder="1" applyProtection="1">
      <protection hidden="1"/>
    </xf>
    <xf numFmtId="0" fontId="19" fillId="2" borderId="0" xfId="0" applyNumberFormat="1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72" fontId="6" fillId="3" borderId="1" xfId="0" applyNumberFormat="1" applyFont="1" applyFill="1" applyBorder="1" applyAlignment="1" applyProtection="1">
      <alignment horizontal="center" vertical="center" shrinkToFit="1"/>
      <protection hidden="1"/>
    </xf>
    <xf numFmtId="43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2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6" fillId="3" borderId="1" xfId="0" applyNumberFormat="1" applyFont="1" applyFill="1" applyBorder="1" applyAlignment="1" applyProtection="1">
      <alignment horizontal="center" vertical="center" shrinkToFit="1"/>
      <protection hidden="1"/>
    </xf>
    <xf numFmtId="43" fontId="6" fillId="3" borderId="14" xfId="4" applyNumberFormat="1" applyFont="1" applyFill="1" applyBorder="1" applyAlignment="1" applyProtection="1">
      <alignment horizontal="center" vertical="center" shrinkToFit="1"/>
      <protection hidden="1"/>
    </xf>
    <xf numFmtId="43" fontId="6" fillId="3" borderId="9" xfId="4" applyNumberFormat="1" applyFont="1" applyFill="1" applyBorder="1" applyAlignment="1" applyProtection="1">
      <alignment horizontal="center" vertical="center" shrinkToFit="1"/>
      <protection hidden="1"/>
    </xf>
    <xf numFmtId="43" fontId="6" fillId="3" borderId="15" xfId="4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NumberFormat="1" applyFont="1" applyFill="1" applyBorder="1" applyAlignment="1" applyProtection="1">
      <alignment horizontal="left" vertical="center"/>
      <protection locked="0"/>
    </xf>
    <xf numFmtId="0" fontId="6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8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left" vertical="center" wrapText="1"/>
      <protection locked="0"/>
    </xf>
    <xf numFmtId="0" fontId="6" fillId="0" borderId="9" xfId="0" applyNumberFormat="1" applyFont="1" applyBorder="1" applyAlignment="1" applyProtection="1">
      <alignment horizontal="left" vertical="center" wrapText="1"/>
      <protection locked="0"/>
    </xf>
    <xf numFmtId="0" fontId="6" fillId="0" borderId="15" xfId="0" applyNumberFormat="1" applyFont="1" applyBorder="1" applyAlignment="1" applyProtection="1">
      <alignment horizontal="left" vertical="center" wrapText="1"/>
      <protection locked="0"/>
    </xf>
    <xf numFmtId="43" fontId="6" fillId="0" borderId="1" xfId="4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3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left" vertical="center" wrapText="1"/>
      <protection locked="0"/>
    </xf>
    <xf numFmtId="41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3" fontId="6" fillId="3" borderId="1" xfId="4" applyNumberFormat="1" applyFont="1" applyFill="1" applyBorder="1" applyAlignment="1" applyProtection="1">
      <alignment horizontal="center" vertical="center" shrinkToFit="1"/>
      <protection hidden="1"/>
    </xf>
    <xf numFmtId="43" fontId="6" fillId="0" borderId="1" xfId="4" applyNumberFormat="1" applyFont="1" applyFill="1" applyBorder="1" applyAlignment="1" applyProtection="1">
      <alignment horizontal="center" vertical="center" shrinkToFit="1"/>
      <protection locked="0"/>
    </xf>
    <xf numFmtId="43" fontId="22" fillId="0" borderId="1" xfId="4" applyNumberFormat="1" applyFont="1" applyBorder="1" applyAlignment="1" applyProtection="1">
      <alignment horizontal="center" vertical="center" shrinkToFit="1"/>
      <protection locked="0"/>
    </xf>
    <xf numFmtId="0" fontId="6" fillId="0" borderId="1" xfId="4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 indent="8"/>
      <protection locked="0"/>
    </xf>
    <xf numFmtId="0" fontId="6" fillId="0" borderId="16" xfId="0" applyNumberFormat="1" applyFont="1" applyFill="1" applyBorder="1" applyAlignment="1" applyProtection="1">
      <alignment horizontal="left" vertical="center" wrapText="1" indent="8"/>
      <protection locked="0"/>
    </xf>
    <xf numFmtId="0" fontId="6" fillId="0" borderId="16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3" fontId="6" fillId="0" borderId="14" xfId="4" applyNumberFormat="1" applyFont="1" applyBorder="1" applyAlignment="1">
      <alignment horizontal="center" vertical="center" shrinkToFit="1"/>
    </xf>
    <xf numFmtId="43" fontId="6" fillId="0" borderId="15" xfId="4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 indent="2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</cellXfs>
  <cellStyles count="5">
    <cellStyle name="Денежный" xfId="1" builtinId="4"/>
    <cellStyle name="ЗаголовокТаблицы" xfId="2"/>
    <cellStyle name="Обычный" xfId="0" builtinId="0"/>
    <cellStyle name="Табличный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40</xdr:col>
          <xdr:colOff>9525</xdr:colOff>
          <xdr:row>60</xdr:row>
          <xdr:rowOff>95250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40</xdr:col>
          <xdr:colOff>9525</xdr:colOff>
          <xdr:row>123</xdr:row>
          <xdr:rowOff>95250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0</xdr:rowOff>
        </xdr:from>
        <xdr:to>
          <xdr:col>40</xdr:col>
          <xdr:colOff>9525</xdr:colOff>
          <xdr:row>184</xdr:row>
          <xdr:rowOff>66675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189</xdr:row>
          <xdr:rowOff>0</xdr:rowOff>
        </xdr:from>
        <xdr:to>
          <xdr:col>40</xdr:col>
          <xdr:colOff>9525</xdr:colOff>
          <xdr:row>249</xdr:row>
          <xdr:rowOff>95250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252</xdr:row>
          <xdr:rowOff>0</xdr:rowOff>
        </xdr:from>
        <xdr:to>
          <xdr:col>38</xdr:col>
          <xdr:colOff>161925</xdr:colOff>
          <xdr:row>272</xdr:row>
          <xdr:rowOff>85725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4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5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CP271"/>
  <sheetViews>
    <sheetView showGridLines="0" tabSelected="1" zoomScaleNormal="90" workbookViewId="0">
      <selection activeCell="A2" sqref="A2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4" width="2.7109375" style="35" customWidth="1"/>
    <col min="35" max="35" width="2.85546875" style="35" customWidth="1"/>
    <col min="36" max="38" width="2.7109375" style="35" customWidth="1"/>
    <col min="39" max="39" width="2.5703125" style="35" customWidth="1"/>
    <col min="40" max="40" width="4.7109375" style="70" hidden="1" customWidth="1"/>
    <col min="41" max="94" width="4.28515625" style="38"/>
    <col min="95" max="16384" width="4.28515625" style="35"/>
  </cols>
  <sheetData>
    <row r="1" spans="1:61" s="132" customFormat="1" ht="45.75" customHeight="1" x14ac:dyDescent="0.2">
      <c r="A1" s="133" t="s">
        <v>305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</row>
    <row r="2" spans="1:61" ht="13.5" customHeight="1" x14ac:dyDescent="0.2">
      <c r="A2" s="104"/>
      <c r="B2" s="104"/>
      <c r="AC2" s="148" t="s">
        <v>35</v>
      </c>
      <c r="AD2" s="148"/>
      <c r="AE2" s="148"/>
      <c r="AF2" s="148"/>
      <c r="AG2" s="148"/>
      <c r="AH2" s="148"/>
      <c r="AI2" s="148"/>
      <c r="AJ2" s="148"/>
      <c r="AK2" s="148"/>
      <c r="AL2" s="148"/>
      <c r="AM2" s="148"/>
    </row>
    <row r="3" spans="1:61" ht="46.5" customHeight="1" x14ac:dyDescent="0.2">
      <c r="AC3" s="146" t="s">
        <v>113</v>
      </c>
      <c r="AD3" s="146"/>
      <c r="AE3" s="146"/>
      <c r="AF3" s="146"/>
      <c r="AG3" s="146"/>
      <c r="AH3" s="146"/>
      <c r="AI3" s="146"/>
      <c r="AJ3" s="146"/>
      <c r="AK3" s="146"/>
      <c r="AL3" s="146"/>
      <c r="AM3" s="146"/>
    </row>
    <row r="4" spans="1:61" ht="12.75" customHeight="1" x14ac:dyDescent="0.2">
      <c r="AC4" s="105"/>
      <c r="AD4" s="105"/>
      <c r="AE4" s="106"/>
      <c r="AF4" s="106"/>
      <c r="AG4" s="106"/>
      <c r="AH4" s="106"/>
      <c r="AI4" s="106"/>
      <c r="AJ4" s="106"/>
      <c r="AK4" s="106"/>
      <c r="AL4" s="106"/>
      <c r="AM4" s="107" t="s">
        <v>79</v>
      </c>
    </row>
    <row r="5" spans="1:61" ht="3.75" customHeight="1" x14ac:dyDescent="0.2">
      <c r="AC5" s="105"/>
      <c r="AD5" s="105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61" ht="12.75" customHeight="1" x14ac:dyDescent="0.2">
      <c r="A6" s="150" t="s">
        <v>114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08"/>
      <c r="U6" s="137" t="s">
        <v>49</v>
      </c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45" t="s">
        <v>50</v>
      </c>
      <c r="AK6" s="145"/>
      <c r="AL6" s="145"/>
      <c r="AM6" s="145"/>
      <c r="AN6" s="116" t="s">
        <v>219</v>
      </c>
    </row>
    <row r="7" spans="1:61" ht="12.75" customHeight="1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81"/>
      <c r="U7" s="136" t="s">
        <v>117</v>
      </c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4"/>
      <c r="AK7" s="134"/>
      <c r="AL7" s="134"/>
      <c r="AM7" s="134"/>
      <c r="AN7" s="116"/>
    </row>
    <row r="8" spans="1:61" ht="12.75" customHeight="1" x14ac:dyDescent="0.2">
      <c r="A8" s="42" t="s">
        <v>20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08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4"/>
      <c r="AK8" s="134"/>
      <c r="AL8" s="134"/>
      <c r="AM8" s="134"/>
    </row>
    <row r="9" spans="1:61" ht="12.75" customHeight="1" x14ac:dyDescent="0.2">
      <c r="A9" s="109"/>
      <c r="B9" s="140" t="s">
        <v>36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U9" s="136" t="s">
        <v>118</v>
      </c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4"/>
      <c r="AK9" s="134"/>
      <c r="AL9" s="134"/>
      <c r="AM9" s="134"/>
    </row>
    <row r="10" spans="1:61" ht="12.75" customHeight="1" x14ac:dyDescent="0.2">
      <c r="A10" s="109" t="s">
        <v>103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4"/>
      <c r="AK10" s="134"/>
      <c r="AL10" s="134"/>
      <c r="AM10" s="134"/>
    </row>
    <row r="11" spans="1:61" ht="12.75" customHeight="1" x14ac:dyDescent="0.2">
      <c r="A11" s="42" t="s">
        <v>20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81"/>
      <c r="U11" s="136" t="s">
        <v>53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4"/>
      <c r="AK11" s="134"/>
      <c r="AL11" s="134"/>
      <c r="AM11" s="134"/>
    </row>
    <row r="12" spans="1:61" ht="12.75" customHeight="1" x14ac:dyDescent="0.2">
      <c r="A12" s="109"/>
      <c r="B12" s="140" t="s">
        <v>104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81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4"/>
      <c r="AK12" s="134"/>
      <c r="AL12" s="134"/>
      <c r="AM12" s="134"/>
    </row>
    <row r="13" spans="1:61" ht="12.75" customHeight="1" x14ac:dyDescent="0.2">
      <c r="A13" s="151" t="s">
        <v>105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P13" s="152"/>
      <c r="Q13" s="153"/>
      <c r="R13" s="153"/>
      <c r="S13" s="154"/>
      <c r="T13" s="81"/>
      <c r="U13" s="136" t="s">
        <v>119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4"/>
      <c r="AK13" s="134"/>
      <c r="AL13" s="134"/>
      <c r="AM13" s="134"/>
    </row>
    <row r="14" spans="1:61" ht="12.75" customHeight="1" x14ac:dyDescent="0.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P14" s="155"/>
      <c r="Q14" s="156"/>
      <c r="R14" s="156"/>
      <c r="S14" s="157"/>
      <c r="T14" s="81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4"/>
      <c r="AK14" s="134"/>
      <c r="AL14" s="134"/>
      <c r="AM14" s="134"/>
    </row>
    <row r="15" spans="1:61" ht="15" customHeight="1" x14ac:dyDescent="0.2">
      <c r="T15" s="81"/>
      <c r="U15" s="149" t="s">
        <v>95</v>
      </c>
      <c r="V15" s="149"/>
      <c r="W15" s="149"/>
      <c r="X15" s="149"/>
      <c r="Y15" s="149"/>
      <c r="Z15" s="149"/>
      <c r="AA15" s="149"/>
      <c r="AB15" s="149" t="s">
        <v>102</v>
      </c>
      <c r="AC15" s="149"/>
      <c r="AD15" s="149"/>
      <c r="AE15" s="149"/>
      <c r="AF15" s="149"/>
      <c r="AG15" s="149"/>
      <c r="AH15" s="149"/>
      <c r="AI15" s="149"/>
      <c r="AJ15" s="134"/>
      <c r="AK15" s="134"/>
      <c r="AL15" s="134"/>
      <c r="AM15" s="134"/>
    </row>
    <row r="16" spans="1:61" ht="15" customHeight="1" x14ac:dyDescent="0.2">
      <c r="A16" s="40" t="s">
        <v>80</v>
      </c>
      <c r="B16" s="40"/>
      <c r="C16" s="40"/>
      <c r="D16" s="40"/>
      <c r="E16" s="40"/>
      <c r="F16" s="40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81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34"/>
      <c r="AK16" s="134"/>
      <c r="AL16" s="134"/>
      <c r="AM16" s="134"/>
    </row>
    <row r="17" spans="1:39" ht="15" customHeight="1" x14ac:dyDescent="0.2">
      <c r="T17" s="81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34"/>
      <c r="AK17" s="134"/>
      <c r="AL17" s="134"/>
      <c r="AM17" s="134"/>
    </row>
    <row r="18" spans="1:39" ht="15" customHeight="1" x14ac:dyDescent="0.2">
      <c r="A18" s="40" t="s">
        <v>81</v>
      </c>
      <c r="B18" s="40"/>
      <c r="C18" s="40"/>
      <c r="D18" s="40"/>
      <c r="E18" s="40"/>
      <c r="F18" s="40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81"/>
      <c r="U18" s="136" t="s">
        <v>120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4"/>
      <c r="AK18" s="134"/>
      <c r="AL18" s="134"/>
      <c r="AM18" s="134"/>
    </row>
    <row r="19" spans="1:39" ht="12.75" customHeight="1" x14ac:dyDescent="0.2">
      <c r="A19" s="40"/>
      <c r="B19" s="40"/>
      <c r="C19" s="40"/>
      <c r="D19" s="40"/>
      <c r="E19" s="40"/>
      <c r="F19" s="40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10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4"/>
      <c r="AK19" s="134"/>
      <c r="AL19" s="134"/>
      <c r="AM19" s="134"/>
    </row>
    <row r="20" spans="1:39" ht="12.75" customHeight="1" x14ac:dyDescent="0.2"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11"/>
      <c r="U20" s="149" t="s">
        <v>95</v>
      </c>
      <c r="V20" s="149"/>
      <c r="W20" s="149"/>
      <c r="X20" s="149"/>
      <c r="Y20" s="149"/>
      <c r="Z20" s="149"/>
      <c r="AA20" s="149"/>
      <c r="AB20" s="149" t="s">
        <v>102</v>
      </c>
      <c r="AC20" s="149"/>
      <c r="AD20" s="149"/>
      <c r="AE20" s="149"/>
      <c r="AF20" s="149"/>
      <c r="AG20" s="149"/>
      <c r="AH20" s="149"/>
      <c r="AI20" s="149"/>
      <c r="AJ20" s="134"/>
      <c r="AK20" s="134"/>
      <c r="AL20" s="134"/>
      <c r="AM20" s="134"/>
    </row>
    <row r="21" spans="1:39" ht="12.75" customHeight="1" x14ac:dyDescent="0.2">
      <c r="A21" s="40"/>
      <c r="B21" s="40"/>
      <c r="C21" s="40"/>
      <c r="D21" s="40"/>
      <c r="E21" s="40"/>
      <c r="F21" s="40"/>
      <c r="T21" s="112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34"/>
      <c r="AK21" s="134"/>
      <c r="AL21" s="134"/>
      <c r="AM21" s="134"/>
    </row>
    <row r="22" spans="1:39" ht="12.75" customHeight="1" x14ac:dyDescent="0.2">
      <c r="A22" s="40"/>
      <c r="B22" s="40"/>
      <c r="C22" s="40"/>
      <c r="D22" s="40"/>
      <c r="E22" s="40"/>
      <c r="F22" s="40"/>
      <c r="T22" s="81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34"/>
      <c r="AK22" s="134"/>
      <c r="AL22" s="134"/>
      <c r="AM22" s="134"/>
    </row>
    <row r="23" spans="1:39" ht="26.25" customHeight="1" x14ac:dyDescent="0.2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11"/>
      <c r="U23" s="136" t="s">
        <v>8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4"/>
      <c r="AK23" s="134"/>
      <c r="AL23" s="134"/>
      <c r="AM23" s="134"/>
    </row>
    <row r="24" spans="1:39" ht="12.75" customHeight="1" x14ac:dyDescent="0.2">
      <c r="A24" s="141" t="s">
        <v>115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U24" s="136" t="s">
        <v>121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4"/>
      <c r="AK24" s="134"/>
      <c r="AL24" s="134"/>
      <c r="AM24" s="134"/>
    </row>
    <row r="25" spans="1:39" ht="12.75" customHeight="1" x14ac:dyDescent="0.2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4"/>
      <c r="AK25" s="134"/>
      <c r="AL25" s="134"/>
      <c r="AM25" s="134"/>
    </row>
    <row r="26" spans="1:39" ht="12.75" customHeight="1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U26" s="136" t="s">
        <v>122</v>
      </c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4"/>
      <c r="AK26" s="134"/>
      <c r="AL26" s="134"/>
      <c r="AM26" s="134"/>
    </row>
    <row r="27" spans="1:39" ht="12.75" customHeight="1" x14ac:dyDescent="0.2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4"/>
      <c r="AK27" s="134"/>
      <c r="AL27" s="134"/>
      <c r="AM27" s="134"/>
    </row>
    <row r="28" spans="1:39" ht="12.75" customHeight="1" x14ac:dyDescent="0.2">
      <c r="A28" s="141" t="s">
        <v>116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</row>
    <row r="29" spans="1:39" ht="25.5" customHeight="1" x14ac:dyDescent="0.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U29" s="137" t="s">
        <v>9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5" t="s">
        <v>50</v>
      </c>
      <c r="AK29" s="135"/>
      <c r="AL29" s="135"/>
      <c r="AM29" s="135"/>
    </row>
    <row r="30" spans="1:39" ht="12.75" customHeight="1" x14ac:dyDescent="0.2">
      <c r="U30" s="136" t="s">
        <v>123</v>
      </c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4"/>
      <c r="AK30" s="134"/>
      <c r="AL30" s="134"/>
      <c r="AM30" s="134"/>
    </row>
    <row r="31" spans="1:39" ht="12.75" customHeight="1" x14ac:dyDescent="0.2"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4"/>
      <c r="AK31" s="134"/>
      <c r="AL31" s="134"/>
      <c r="AM31" s="134"/>
    </row>
    <row r="32" spans="1:39" ht="12.75" customHeight="1" x14ac:dyDescent="0.2">
      <c r="U32" s="138" t="s">
        <v>124</v>
      </c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4"/>
      <c r="AK32" s="134"/>
      <c r="AL32" s="134"/>
      <c r="AM32" s="134"/>
    </row>
    <row r="33" spans="1:94" ht="12.75" customHeight="1" x14ac:dyDescent="0.2"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4"/>
      <c r="AK33" s="134"/>
      <c r="AL33" s="134"/>
      <c r="AM33" s="134"/>
    </row>
    <row r="34" spans="1:94" ht="12.75" customHeight="1" x14ac:dyDescent="0.2"/>
    <row r="35" spans="1:94" s="40" customFormat="1" ht="15" customHeight="1" x14ac:dyDescent="0.2">
      <c r="A35" s="159" t="s">
        <v>125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71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</row>
    <row r="36" spans="1:94" ht="12.75" customHeight="1" x14ac:dyDescent="0.2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8" t="s">
        <v>43</v>
      </c>
      <c r="Y36" s="158"/>
      <c r="Z36" s="158"/>
      <c r="AA36" s="158"/>
      <c r="AB36" s="158"/>
      <c r="AC36" s="158" t="s">
        <v>51</v>
      </c>
      <c r="AD36" s="158"/>
      <c r="AE36" s="158"/>
      <c r="AF36" s="158"/>
      <c r="AG36" s="158"/>
      <c r="AH36" s="160" t="s">
        <v>54</v>
      </c>
      <c r="AI36" s="160"/>
      <c r="AJ36" s="160"/>
      <c r="AK36" s="160"/>
      <c r="AL36" s="160"/>
      <c r="AM36" s="160"/>
    </row>
    <row r="37" spans="1:94" ht="12.75" customHeight="1" x14ac:dyDescent="0.2"/>
    <row r="38" spans="1:94" s="40" customFormat="1" ht="15" customHeight="1" x14ac:dyDescent="0.2">
      <c r="A38" s="159" t="s">
        <v>126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71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</row>
    <row r="39" spans="1:94" ht="24" customHeight="1" x14ac:dyDescent="0.2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8" t="s">
        <v>43</v>
      </c>
      <c r="Y39" s="158"/>
      <c r="Z39" s="158"/>
      <c r="AA39" s="158"/>
      <c r="AB39" s="158"/>
      <c r="AC39" s="158" t="s">
        <v>51</v>
      </c>
      <c r="AD39" s="158"/>
      <c r="AE39" s="158"/>
      <c r="AF39" s="158"/>
      <c r="AG39" s="158"/>
      <c r="AH39" s="160" t="s">
        <v>54</v>
      </c>
      <c r="AI39" s="160"/>
      <c r="AJ39" s="160"/>
      <c r="AK39" s="160"/>
      <c r="AL39" s="160"/>
      <c r="AM39" s="160"/>
    </row>
    <row r="40" spans="1:94" ht="12.7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5"/>
      <c r="AI40" s="115"/>
      <c r="AJ40" s="115"/>
      <c r="AK40" s="115"/>
      <c r="AL40" s="115"/>
      <c r="AM40" s="115"/>
    </row>
    <row r="41" spans="1:94" ht="15" customHeight="1" x14ac:dyDescent="0.2">
      <c r="A41" s="161" t="s">
        <v>40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</row>
    <row r="42" spans="1:94" ht="15" customHeight="1" x14ac:dyDescent="0.2">
      <c r="A42" s="161" t="s">
        <v>41</v>
      </c>
      <c r="B42" s="162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</row>
    <row r="43" spans="1:94" ht="7.5" customHeight="1" x14ac:dyDescent="0.2"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7"/>
      <c r="AG43" s="37"/>
      <c r="AH43" s="37"/>
      <c r="AI43" s="37"/>
      <c r="AJ43" s="37"/>
      <c r="AK43" s="37"/>
      <c r="AL43" s="36"/>
      <c r="AM43" s="36"/>
    </row>
    <row r="44" spans="1:94" ht="11.2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94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94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9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94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9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39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9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39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</sheetData>
  <sheetProtection sheet="1" objects="1" formatCells="0" formatColumns="0" formatRows="0" insertColumns="0" insertRows="0" insertHyperlinks="0" deleteColumns="0" deleteRows="0" sort="0" autoFilter="0" pivotTables="0"/>
  <mergeCells count="70">
    <mergeCell ref="AJ26:AM27"/>
    <mergeCell ref="A38:W39"/>
    <mergeCell ref="X38:AB38"/>
    <mergeCell ref="AC38:AG38"/>
    <mergeCell ref="AH38:AM38"/>
    <mergeCell ref="X39:AB39"/>
    <mergeCell ref="AC39:AG39"/>
    <mergeCell ref="AH39:AM39"/>
    <mergeCell ref="AC35:AG35"/>
    <mergeCell ref="AJ30:AM31"/>
    <mergeCell ref="U13:AI14"/>
    <mergeCell ref="AJ13:AM17"/>
    <mergeCell ref="U18:AI19"/>
    <mergeCell ref="AJ18:AM22"/>
    <mergeCell ref="U20:AA20"/>
    <mergeCell ref="AB20:AI20"/>
    <mergeCell ref="U21:AA21"/>
    <mergeCell ref="AB15:AI15"/>
    <mergeCell ref="U16:AA16"/>
    <mergeCell ref="AB16:AI16"/>
    <mergeCell ref="A42:AM42"/>
    <mergeCell ref="A41:AM41"/>
    <mergeCell ref="AB17:AI17"/>
    <mergeCell ref="A26:S27"/>
    <mergeCell ref="AB21:AI21"/>
    <mergeCell ref="U22:AA22"/>
    <mergeCell ref="AB22:AI22"/>
    <mergeCell ref="U23:AI23"/>
    <mergeCell ref="AJ23:AM23"/>
    <mergeCell ref="AJ24:AM25"/>
    <mergeCell ref="J19:S19"/>
    <mergeCell ref="J20:S20"/>
    <mergeCell ref="X35:AB35"/>
    <mergeCell ref="X36:AB36"/>
    <mergeCell ref="A35:W36"/>
    <mergeCell ref="U26:AI27"/>
    <mergeCell ref="A28:S29"/>
    <mergeCell ref="AH36:AM36"/>
    <mergeCell ref="AH35:AM35"/>
    <mergeCell ref="AC36:AG36"/>
    <mergeCell ref="AC2:AM2"/>
    <mergeCell ref="U24:AI25"/>
    <mergeCell ref="U15:AA15"/>
    <mergeCell ref="J16:S16"/>
    <mergeCell ref="U7:AI8"/>
    <mergeCell ref="A6:S7"/>
    <mergeCell ref="B11:S11"/>
    <mergeCell ref="B12:S12"/>
    <mergeCell ref="A13:N14"/>
    <mergeCell ref="P13:S14"/>
    <mergeCell ref="J18:S18"/>
    <mergeCell ref="AJ6:AM6"/>
    <mergeCell ref="AJ7:AM8"/>
    <mergeCell ref="AC3:AM3"/>
    <mergeCell ref="U6:AI6"/>
    <mergeCell ref="U17:AA17"/>
    <mergeCell ref="U9:AI10"/>
    <mergeCell ref="AJ9:AM10"/>
    <mergeCell ref="U11:AI12"/>
    <mergeCell ref="AJ11:AM12"/>
    <mergeCell ref="A1:AM1"/>
    <mergeCell ref="AJ32:AM33"/>
    <mergeCell ref="AJ29:AM29"/>
    <mergeCell ref="U30:AI31"/>
    <mergeCell ref="U29:AI29"/>
    <mergeCell ref="U32:AI33"/>
    <mergeCell ref="B8:S8"/>
    <mergeCell ref="B9:S9"/>
    <mergeCell ref="A24:S25"/>
    <mergeCell ref="A23:S23"/>
  </mergeCells>
  <phoneticPr fontId="7" type="noConversion"/>
  <dataValidations count="1">
    <dataValidation type="list" allowBlank="1" showInputMessage="1" showErrorMessage="1" prompt="При необходимости проставьте знак «Х»" sqref="AJ7:AM27 AJ30:AM33">
      <formula1>$AN$6:$AN$7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92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4.7109375" style="70" customWidth="1"/>
    <col min="41" max="41" width="12.8554687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24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 t="s">
        <v>38</v>
      </c>
      <c r="AF2" s="137" t="s">
        <v>163</v>
      </c>
      <c r="AG2" s="137"/>
      <c r="AH2" s="137"/>
      <c r="AI2" s="137"/>
      <c r="AJ2" s="137"/>
      <c r="AK2" s="137"/>
      <c r="AL2" s="137"/>
      <c r="AM2" s="137"/>
      <c r="AN2" s="77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24.75" customHeight="1" x14ac:dyDescent="0.2">
      <c r="A3" s="205" t="s">
        <v>164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76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48" customFormat="1" ht="7.5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7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s="54" customFormat="1" ht="24.75" customHeight="1" x14ac:dyDescent="0.2">
      <c r="A5" s="165" t="s">
        <v>165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95"/>
      <c r="AJ5" s="196"/>
      <c r="AK5" s="196"/>
      <c r="AL5" s="196"/>
      <c r="AM5" s="197"/>
      <c r="AN5" s="75" t="s">
        <v>219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7.5" customHeight="1" x14ac:dyDescent="0.2">
      <c r="AN6" s="7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48" customFormat="1" ht="96.75" customHeight="1" x14ac:dyDescent="0.2">
      <c r="A7" s="137" t="s">
        <v>100</v>
      </c>
      <c r="B7" s="137"/>
      <c r="C7" s="137" t="s">
        <v>56</v>
      </c>
      <c r="D7" s="137"/>
      <c r="E7" s="137"/>
      <c r="F7" s="137"/>
      <c r="G7" s="137"/>
      <c r="H7" s="137" t="s">
        <v>166</v>
      </c>
      <c r="I7" s="137"/>
      <c r="J7" s="137"/>
      <c r="K7" s="137"/>
      <c r="L7" s="137" t="s">
        <v>167</v>
      </c>
      <c r="M7" s="137"/>
      <c r="N7" s="137"/>
      <c r="O7" s="137"/>
      <c r="P7" s="137"/>
      <c r="Q7" s="137"/>
      <c r="R7" s="137"/>
      <c r="S7" s="137"/>
      <c r="T7" s="137"/>
      <c r="U7" s="137" t="s">
        <v>37</v>
      </c>
      <c r="V7" s="137"/>
      <c r="W7" s="137"/>
      <c r="X7" s="145" t="s">
        <v>133</v>
      </c>
      <c r="Y7" s="145"/>
      <c r="Z7" s="145"/>
      <c r="AA7" s="137" t="s">
        <v>134</v>
      </c>
      <c r="AB7" s="137"/>
      <c r="AC7" s="137"/>
      <c r="AD7" s="137"/>
      <c r="AE7" s="137"/>
      <c r="AF7" s="137"/>
      <c r="AG7" s="137" t="s">
        <v>168</v>
      </c>
      <c r="AH7" s="137"/>
      <c r="AI7" s="137"/>
      <c r="AJ7" s="137"/>
      <c r="AK7" s="137"/>
      <c r="AL7" s="137"/>
      <c r="AM7" s="137"/>
      <c r="AN7" s="77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s="54" customFormat="1" ht="14.25" customHeight="1" x14ac:dyDescent="0.2">
      <c r="A8" s="137"/>
      <c r="B8" s="137"/>
      <c r="C8" s="137">
        <v>1</v>
      </c>
      <c r="D8" s="137"/>
      <c r="E8" s="137"/>
      <c r="F8" s="137"/>
      <c r="G8" s="137"/>
      <c r="H8" s="137">
        <v>2</v>
      </c>
      <c r="I8" s="137"/>
      <c r="J8" s="137"/>
      <c r="K8" s="137"/>
      <c r="L8" s="137">
        <v>3</v>
      </c>
      <c r="M8" s="137"/>
      <c r="N8" s="137"/>
      <c r="O8" s="137"/>
      <c r="P8" s="137"/>
      <c r="Q8" s="137"/>
      <c r="R8" s="137"/>
      <c r="S8" s="137"/>
      <c r="T8" s="137"/>
      <c r="U8" s="169" t="s">
        <v>62</v>
      </c>
      <c r="V8" s="169"/>
      <c r="W8" s="169"/>
      <c r="X8" s="169" t="s">
        <v>48</v>
      </c>
      <c r="Y8" s="169"/>
      <c r="Z8" s="169"/>
      <c r="AA8" s="169" t="s">
        <v>52</v>
      </c>
      <c r="AB8" s="169"/>
      <c r="AC8" s="169"/>
      <c r="AD8" s="169"/>
      <c r="AE8" s="169"/>
      <c r="AF8" s="169"/>
      <c r="AG8" s="169" t="s">
        <v>135</v>
      </c>
      <c r="AH8" s="169"/>
      <c r="AI8" s="169"/>
      <c r="AJ8" s="169"/>
      <c r="AK8" s="169"/>
      <c r="AL8" s="169"/>
      <c r="AM8" s="169"/>
      <c r="AN8" s="76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</row>
    <row r="9" spans="1:94" s="54" customFormat="1" ht="14.25" customHeight="1" x14ac:dyDescent="0.2">
      <c r="A9" s="171">
        <v>1</v>
      </c>
      <c r="B9" s="171"/>
      <c r="C9" s="138" t="s">
        <v>59</v>
      </c>
      <c r="D9" s="138"/>
      <c r="E9" s="138"/>
      <c r="F9" s="138"/>
      <c r="G9" s="138"/>
      <c r="H9" s="149"/>
      <c r="I9" s="149"/>
      <c r="J9" s="149"/>
      <c r="K9" s="149"/>
      <c r="L9" s="137"/>
      <c r="M9" s="137"/>
      <c r="N9" s="137"/>
      <c r="O9" s="137"/>
      <c r="P9" s="137"/>
      <c r="Q9" s="137"/>
      <c r="R9" s="137"/>
      <c r="S9" s="137"/>
      <c r="T9" s="137"/>
      <c r="U9" s="147"/>
      <c r="V9" s="147"/>
      <c r="W9" s="147"/>
      <c r="X9" s="167"/>
      <c r="Y9" s="167"/>
      <c r="Z9" s="167"/>
      <c r="AA9" s="168">
        <v>1</v>
      </c>
      <c r="AB9" s="168"/>
      <c r="AC9" s="168"/>
      <c r="AD9" s="168"/>
      <c r="AE9" s="168"/>
      <c r="AF9" s="168"/>
      <c r="AG9" s="181">
        <f>IF(AA9=0,0,X9/AA9)</f>
        <v>0</v>
      </c>
      <c r="AH9" s="181"/>
      <c r="AI9" s="181"/>
      <c r="AJ9" s="181"/>
      <c r="AK9" s="181"/>
      <c r="AL9" s="181"/>
      <c r="AM9" s="181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1">
        <v>2</v>
      </c>
      <c r="B10" s="171"/>
      <c r="C10" s="138" t="s">
        <v>60</v>
      </c>
      <c r="D10" s="138"/>
      <c r="E10" s="138"/>
      <c r="F10" s="138"/>
      <c r="G10" s="138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47"/>
      <c r="V10" s="147"/>
      <c r="W10" s="147"/>
      <c r="X10" s="167"/>
      <c r="Y10" s="167"/>
      <c r="Z10" s="167"/>
      <c r="AA10" s="168">
        <v>1</v>
      </c>
      <c r="AB10" s="168"/>
      <c r="AC10" s="168"/>
      <c r="AD10" s="168"/>
      <c r="AE10" s="168"/>
      <c r="AF10" s="168"/>
      <c r="AG10" s="181">
        <f>IF(AA10=0,0,X10/AA10)</f>
        <v>0</v>
      </c>
      <c r="AH10" s="181"/>
      <c r="AI10" s="181"/>
      <c r="AJ10" s="181"/>
      <c r="AK10" s="181"/>
      <c r="AL10" s="181"/>
      <c r="AM10" s="181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3</v>
      </c>
      <c r="B11" s="171"/>
      <c r="C11" s="138" t="s">
        <v>61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47"/>
      <c r="V11" s="147"/>
      <c r="W11" s="147"/>
      <c r="X11" s="167"/>
      <c r="Y11" s="167"/>
      <c r="Z11" s="167"/>
      <c r="AA11" s="168">
        <v>1</v>
      </c>
      <c r="AB11" s="168"/>
      <c r="AC11" s="168"/>
      <c r="AD11" s="168"/>
      <c r="AE11" s="168"/>
      <c r="AF11" s="168"/>
      <c r="AG11" s="181">
        <f>IF(AA11=0,0,X11/AA11)</f>
        <v>0</v>
      </c>
      <c r="AH11" s="181"/>
      <c r="AI11" s="181"/>
      <c r="AJ11" s="181"/>
      <c r="AK11" s="181"/>
      <c r="AL11" s="181"/>
      <c r="AM11" s="181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7.5" customHeight="1" thickBo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AF12" s="55"/>
      <c r="AG12" s="55"/>
      <c r="AH12" s="55"/>
      <c r="AI12" s="55"/>
      <c r="AJ12" s="55"/>
      <c r="AK12" s="55"/>
      <c r="AL12" s="55"/>
      <c r="AM12" s="55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36.75" customHeight="1" thickBot="1" x14ac:dyDescent="0.25">
      <c r="A13" s="145" t="s">
        <v>137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37" t="s">
        <v>101</v>
      </c>
      <c r="R13" s="137"/>
      <c r="S13" s="137"/>
      <c r="T13" s="137"/>
      <c r="U13" s="137"/>
      <c r="V13" s="137"/>
      <c r="W13" s="137" t="s">
        <v>169</v>
      </c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 t="s">
        <v>138</v>
      </c>
      <c r="AJ13" s="137"/>
      <c r="AK13" s="137"/>
      <c r="AL13" s="137"/>
      <c r="AM13" s="137"/>
      <c r="AN13" s="76"/>
      <c r="AO13" s="30" t="s">
        <v>274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8" customHeight="1" x14ac:dyDescent="0.2">
      <c r="A14" s="145" t="s">
        <v>44</v>
      </c>
      <c r="B14" s="145"/>
      <c r="C14" s="145"/>
      <c r="D14" s="145"/>
      <c r="E14" s="145"/>
      <c r="F14" s="145"/>
      <c r="G14" s="145"/>
      <c r="H14" s="145"/>
      <c r="I14" s="145" t="s">
        <v>170</v>
      </c>
      <c r="J14" s="145"/>
      <c r="K14" s="145"/>
      <c r="L14" s="145"/>
      <c r="M14" s="145"/>
      <c r="N14" s="145"/>
      <c r="O14" s="145"/>
      <c r="P14" s="145"/>
      <c r="Q14" s="137"/>
      <c r="R14" s="137"/>
      <c r="S14" s="137"/>
      <c r="T14" s="137"/>
      <c r="U14" s="137"/>
      <c r="V14" s="137"/>
      <c r="W14" s="137" t="s">
        <v>25</v>
      </c>
      <c r="X14" s="137"/>
      <c r="Y14" s="137"/>
      <c r="Z14" s="137"/>
      <c r="AA14" s="137"/>
      <c r="AB14" s="137"/>
      <c r="AC14" s="137" t="s">
        <v>12</v>
      </c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76"/>
      <c r="AO14" s="31" t="s">
        <v>272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14.25" customHeight="1" x14ac:dyDescent="0.2">
      <c r="A15" s="137">
        <v>8</v>
      </c>
      <c r="B15" s="137"/>
      <c r="C15" s="137"/>
      <c r="D15" s="137"/>
      <c r="E15" s="137"/>
      <c r="F15" s="137"/>
      <c r="G15" s="137"/>
      <c r="H15" s="137"/>
      <c r="I15" s="137">
        <v>9</v>
      </c>
      <c r="J15" s="137"/>
      <c r="K15" s="137"/>
      <c r="L15" s="137"/>
      <c r="M15" s="137"/>
      <c r="N15" s="137"/>
      <c r="O15" s="137"/>
      <c r="P15" s="137"/>
      <c r="Q15" s="137">
        <v>10</v>
      </c>
      <c r="R15" s="137"/>
      <c r="S15" s="137"/>
      <c r="T15" s="137"/>
      <c r="U15" s="137"/>
      <c r="V15" s="137"/>
      <c r="W15" s="137">
        <v>11</v>
      </c>
      <c r="X15" s="137"/>
      <c r="Y15" s="137"/>
      <c r="Z15" s="137"/>
      <c r="AA15" s="137"/>
      <c r="AB15" s="137"/>
      <c r="AC15" s="137">
        <v>12</v>
      </c>
      <c r="AD15" s="137"/>
      <c r="AE15" s="137"/>
      <c r="AF15" s="137"/>
      <c r="AG15" s="137"/>
      <c r="AH15" s="137"/>
      <c r="AI15" s="137">
        <v>13</v>
      </c>
      <c r="AJ15" s="137"/>
      <c r="AK15" s="137"/>
      <c r="AL15" s="137"/>
      <c r="AM15" s="137"/>
      <c r="AN15" s="76"/>
      <c r="AO15" s="32">
        <v>12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98"/>
      <c r="B16" s="198"/>
      <c r="C16" s="198"/>
      <c r="D16" s="198"/>
      <c r="E16" s="198"/>
      <c r="F16" s="198"/>
      <c r="G16" s="198"/>
      <c r="H16" s="198"/>
      <c r="I16" s="166">
        <f>IF(AI5="Х",1,IF(A16=0,1,IF(Q16=0,1,A16/Q16)))</f>
        <v>1</v>
      </c>
      <c r="J16" s="166"/>
      <c r="K16" s="166"/>
      <c r="L16" s="166"/>
      <c r="M16" s="166"/>
      <c r="N16" s="166"/>
      <c r="O16" s="166"/>
      <c r="P16" s="166"/>
      <c r="Q16" s="198"/>
      <c r="R16" s="198"/>
      <c r="S16" s="198"/>
      <c r="T16" s="198"/>
      <c r="U16" s="198"/>
      <c r="V16" s="198"/>
      <c r="W16" s="168">
        <v>1</v>
      </c>
      <c r="X16" s="168"/>
      <c r="Y16" s="168"/>
      <c r="Z16" s="168"/>
      <c r="AA16" s="168"/>
      <c r="AB16" s="168"/>
      <c r="AC16" s="166">
        <f>IF(AO16=0,1,1-AO16/100%)</f>
        <v>1</v>
      </c>
      <c r="AD16" s="166"/>
      <c r="AE16" s="166"/>
      <c r="AF16" s="166"/>
      <c r="AG16" s="166"/>
      <c r="AH16" s="166"/>
      <c r="AI16" s="149"/>
      <c r="AJ16" s="149"/>
      <c r="AK16" s="149"/>
      <c r="AL16" s="149"/>
      <c r="AM16" s="149"/>
      <c r="AN16" s="76"/>
      <c r="AO16" s="33">
        <v>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40" customFormat="1" ht="14.25" customHeight="1" x14ac:dyDescent="0.2">
      <c r="A17" s="198"/>
      <c r="B17" s="198"/>
      <c r="C17" s="198"/>
      <c r="D17" s="198"/>
      <c r="E17" s="198"/>
      <c r="F17" s="198"/>
      <c r="G17" s="198"/>
      <c r="H17" s="198"/>
      <c r="I17" s="166">
        <f>IF(AI6="Х",1,IF(A17=0,1,IF(Q17=0,1,A17/Q17)))</f>
        <v>1</v>
      </c>
      <c r="J17" s="166"/>
      <c r="K17" s="166"/>
      <c r="L17" s="166"/>
      <c r="M17" s="166"/>
      <c r="N17" s="166"/>
      <c r="O17" s="166"/>
      <c r="P17" s="166"/>
      <c r="Q17" s="198"/>
      <c r="R17" s="198"/>
      <c r="S17" s="198"/>
      <c r="T17" s="198"/>
      <c r="U17" s="198"/>
      <c r="V17" s="198"/>
      <c r="W17" s="168">
        <v>1</v>
      </c>
      <c r="X17" s="168"/>
      <c r="Y17" s="168"/>
      <c r="Z17" s="168"/>
      <c r="AA17" s="168"/>
      <c r="AB17" s="168"/>
      <c r="AC17" s="166">
        <f>IF(AO17=0,1,1-AO17/100%)</f>
        <v>1</v>
      </c>
      <c r="AD17" s="166"/>
      <c r="AE17" s="166"/>
      <c r="AF17" s="166"/>
      <c r="AG17" s="166"/>
      <c r="AH17" s="166"/>
      <c r="AI17" s="149"/>
      <c r="AJ17" s="149"/>
      <c r="AK17" s="149"/>
      <c r="AL17" s="149"/>
      <c r="AM17" s="149"/>
      <c r="AN17" s="71"/>
      <c r="AO17" s="33">
        <v>0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</row>
    <row r="18" spans="1:94" s="40" customFormat="1" ht="14.25" customHeight="1" thickBot="1" x14ac:dyDescent="0.25">
      <c r="A18" s="198"/>
      <c r="B18" s="198"/>
      <c r="C18" s="198"/>
      <c r="D18" s="198"/>
      <c r="E18" s="198"/>
      <c r="F18" s="198"/>
      <c r="G18" s="198"/>
      <c r="H18" s="198"/>
      <c r="I18" s="166">
        <f>IF(AI7="Х",1,IF(A18=0,1,IF(Q18=0,1,A18/Q18)))</f>
        <v>1</v>
      </c>
      <c r="J18" s="166"/>
      <c r="K18" s="166"/>
      <c r="L18" s="166"/>
      <c r="M18" s="166"/>
      <c r="N18" s="166"/>
      <c r="O18" s="166"/>
      <c r="P18" s="166"/>
      <c r="Q18" s="198"/>
      <c r="R18" s="198"/>
      <c r="S18" s="198"/>
      <c r="T18" s="198"/>
      <c r="U18" s="198"/>
      <c r="V18" s="198"/>
      <c r="W18" s="168">
        <v>1</v>
      </c>
      <c r="X18" s="168"/>
      <c r="Y18" s="168"/>
      <c r="Z18" s="168"/>
      <c r="AA18" s="168"/>
      <c r="AB18" s="168"/>
      <c r="AC18" s="166">
        <f>IF(AO18=0,1,1-AO18/100%)</f>
        <v>1</v>
      </c>
      <c r="AD18" s="166"/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4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7.5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71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54" customFormat="1" ht="15" customHeight="1" x14ac:dyDescent="0.2">
      <c r="A20" s="57" t="s">
        <v>171</v>
      </c>
      <c r="B20" s="5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6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</row>
    <row r="21" spans="1:94" s="54" customFormat="1" ht="7.5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s="54" customFormat="1" ht="13.5" customHeight="1" x14ac:dyDescent="0.2">
      <c r="A22" s="200" t="s">
        <v>68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2"/>
      <c r="AN22" s="76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s="54" customFormat="1" ht="13.5" customHeight="1" x14ac:dyDescent="0.2">
      <c r="A23" s="199">
        <v>1</v>
      </c>
      <c r="B23" s="199"/>
      <c r="C23" s="199">
        <v>2</v>
      </c>
      <c r="D23" s="199"/>
      <c r="E23" s="199">
        <v>3</v>
      </c>
      <c r="F23" s="199"/>
      <c r="G23" s="199">
        <v>4</v>
      </c>
      <c r="H23" s="199"/>
      <c r="I23" s="199">
        <v>5</v>
      </c>
      <c r="J23" s="199"/>
      <c r="K23" s="199">
        <v>6</v>
      </c>
      <c r="L23" s="199"/>
      <c r="M23" s="199">
        <v>7</v>
      </c>
      <c r="N23" s="199"/>
      <c r="O23" s="199">
        <v>8</v>
      </c>
      <c r="P23" s="199"/>
      <c r="Q23" s="82">
        <v>9</v>
      </c>
      <c r="R23" s="82">
        <v>10</v>
      </c>
      <c r="S23" s="82">
        <v>11</v>
      </c>
      <c r="T23" s="82">
        <v>12</v>
      </c>
      <c r="U23" s="82">
        <v>13</v>
      </c>
      <c r="V23" s="82">
        <v>14</v>
      </c>
      <c r="W23" s="82">
        <v>15</v>
      </c>
      <c r="X23" s="82">
        <v>16</v>
      </c>
      <c r="Y23" s="82">
        <v>17</v>
      </c>
      <c r="Z23" s="82">
        <v>18</v>
      </c>
      <c r="AA23" s="82">
        <v>19</v>
      </c>
      <c r="AB23" s="82">
        <v>20</v>
      </c>
      <c r="AC23" s="82">
        <v>21</v>
      </c>
      <c r="AD23" s="82">
        <v>22</v>
      </c>
      <c r="AE23" s="82">
        <v>23</v>
      </c>
      <c r="AF23" s="82">
        <v>24</v>
      </c>
      <c r="AG23" s="82">
        <v>25</v>
      </c>
      <c r="AH23" s="82">
        <v>26</v>
      </c>
      <c r="AI23" s="82">
        <v>27</v>
      </c>
      <c r="AJ23" s="82">
        <v>28</v>
      </c>
      <c r="AK23" s="82">
        <v>29</v>
      </c>
      <c r="AL23" s="82">
        <v>30</v>
      </c>
      <c r="AM23" s="82">
        <v>31</v>
      </c>
      <c r="AN23" s="76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</row>
    <row r="24" spans="1:94" s="54" customFormat="1" ht="13.5" customHeight="1" x14ac:dyDescent="0.2">
      <c r="A24" s="200" t="s">
        <v>69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2"/>
      <c r="AN24" s="76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</row>
    <row r="25" spans="1:94" s="54" customFormat="1" ht="13.5" customHeight="1" x14ac:dyDescent="0.2">
      <c r="A25" s="199">
        <v>1</v>
      </c>
      <c r="B25" s="199"/>
      <c r="C25" s="199">
        <v>2</v>
      </c>
      <c r="D25" s="199"/>
      <c r="E25" s="199">
        <v>3</v>
      </c>
      <c r="F25" s="199"/>
      <c r="G25" s="199">
        <v>4</v>
      </c>
      <c r="H25" s="199"/>
      <c r="I25" s="199">
        <v>5</v>
      </c>
      <c r="J25" s="199"/>
      <c r="K25" s="199">
        <v>6</v>
      </c>
      <c r="L25" s="199"/>
      <c r="M25" s="199">
        <v>7</v>
      </c>
      <c r="N25" s="199"/>
      <c r="O25" s="199">
        <v>8</v>
      </c>
      <c r="P25" s="199"/>
      <c r="Q25" s="82">
        <v>9</v>
      </c>
      <c r="R25" s="82">
        <v>10</v>
      </c>
      <c r="S25" s="82">
        <v>11</v>
      </c>
      <c r="T25" s="82">
        <v>12</v>
      </c>
      <c r="U25" s="82">
        <v>13</v>
      </c>
      <c r="V25" s="82">
        <v>14</v>
      </c>
      <c r="W25" s="82">
        <v>15</v>
      </c>
      <c r="X25" s="82">
        <v>16</v>
      </c>
      <c r="Y25" s="82">
        <v>17</v>
      </c>
      <c r="Z25" s="82">
        <v>18</v>
      </c>
      <c r="AA25" s="82">
        <v>19</v>
      </c>
      <c r="AB25" s="82">
        <v>20</v>
      </c>
      <c r="AC25" s="82">
        <v>21</v>
      </c>
      <c r="AD25" s="82">
        <v>22</v>
      </c>
      <c r="AE25" s="82">
        <v>23</v>
      </c>
      <c r="AF25" s="82">
        <v>24</v>
      </c>
      <c r="AG25" s="82">
        <v>25</v>
      </c>
      <c r="AH25" s="82">
        <v>26</v>
      </c>
      <c r="AI25" s="82">
        <v>27</v>
      </c>
      <c r="AJ25" s="82">
        <v>28</v>
      </c>
      <c r="AK25" s="82">
        <v>29</v>
      </c>
      <c r="AL25" s="82">
        <v>30</v>
      </c>
      <c r="AM25" s="82">
        <v>31</v>
      </c>
      <c r="AN25" s="76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</row>
    <row r="26" spans="1:94" s="54" customFormat="1" ht="13.5" customHeight="1" x14ac:dyDescent="0.2">
      <c r="A26" s="200" t="s">
        <v>70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2"/>
      <c r="AN26" s="76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</row>
    <row r="27" spans="1:94" s="54" customFormat="1" ht="13.5" customHeight="1" x14ac:dyDescent="0.2">
      <c r="A27" s="199">
        <v>1</v>
      </c>
      <c r="B27" s="199"/>
      <c r="C27" s="199">
        <v>2</v>
      </c>
      <c r="D27" s="199"/>
      <c r="E27" s="199">
        <v>3</v>
      </c>
      <c r="F27" s="199"/>
      <c r="G27" s="199">
        <v>4</v>
      </c>
      <c r="H27" s="199"/>
      <c r="I27" s="199">
        <v>5</v>
      </c>
      <c r="J27" s="199"/>
      <c r="K27" s="199">
        <v>6</v>
      </c>
      <c r="L27" s="199"/>
      <c r="M27" s="199">
        <v>7</v>
      </c>
      <c r="N27" s="199"/>
      <c r="O27" s="199">
        <v>8</v>
      </c>
      <c r="P27" s="199"/>
      <c r="Q27" s="82">
        <v>9</v>
      </c>
      <c r="R27" s="82">
        <v>10</v>
      </c>
      <c r="S27" s="82">
        <v>11</v>
      </c>
      <c r="T27" s="82">
        <v>12</v>
      </c>
      <c r="U27" s="82">
        <v>13</v>
      </c>
      <c r="V27" s="82">
        <v>14</v>
      </c>
      <c r="W27" s="82">
        <v>15</v>
      </c>
      <c r="X27" s="82">
        <v>16</v>
      </c>
      <c r="Y27" s="82">
        <v>17</v>
      </c>
      <c r="Z27" s="82">
        <v>18</v>
      </c>
      <c r="AA27" s="82">
        <v>19</v>
      </c>
      <c r="AB27" s="82">
        <v>20</v>
      </c>
      <c r="AC27" s="82">
        <v>21</v>
      </c>
      <c r="AD27" s="82">
        <v>22</v>
      </c>
      <c r="AE27" s="82">
        <v>23</v>
      </c>
      <c r="AF27" s="82">
        <v>24</v>
      </c>
      <c r="AG27" s="82">
        <v>25</v>
      </c>
      <c r="AH27" s="82">
        <v>26</v>
      </c>
      <c r="AI27" s="82">
        <v>27</v>
      </c>
      <c r="AJ27" s="82">
        <v>28</v>
      </c>
      <c r="AK27" s="82">
        <v>29</v>
      </c>
      <c r="AL27" s="82">
        <v>30</v>
      </c>
      <c r="AM27" s="82">
        <v>31</v>
      </c>
      <c r="AN27" s="76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</row>
    <row r="28" spans="1:94" s="54" customFormat="1" ht="7.5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3"/>
      <c r="Q28" s="83"/>
      <c r="R28" s="55"/>
      <c r="S28" s="55"/>
      <c r="T28" s="55"/>
      <c r="AN28" s="76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</row>
    <row r="29" spans="1:94" s="54" customFormat="1" ht="24.75" customHeight="1" x14ac:dyDescent="0.2">
      <c r="A29" s="165" t="s">
        <v>172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76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</row>
    <row r="30" spans="1:94" s="40" customFormat="1" ht="7.5" customHeight="1" x14ac:dyDescent="0.2">
      <c r="AN30" s="71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</row>
    <row r="31" spans="1:94" s="48" customFormat="1" ht="14.25" customHeight="1" x14ac:dyDescent="0.2">
      <c r="A31" s="137" t="s">
        <v>100</v>
      </c>
      <c r="B31" s="137"/>
      <c r="C31" s="137" t="s">
        <v>56</v>
      </c>
      <c r="D31" s="137"/>
      <c r="E31" s="137"/>
      <c r="F31" s="137"/>
      <c r="G31" s="137"/>
      <c r="H31" s="137" t="s">
        <v>106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77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</row>
    <row r="32" spans="1:94" s="48" customFormat="1" ht="49.5" customHeight="1" x14ac:dyDescent="0.2">
      <c r="A32" s="137"/>
      <c r="B32" s="137"/>
      <c r="C32" s="137"/>
      <c r="D32" s="137"/>
      <c r="E32" s="137"/>
      <c r="F32" s="137"/>
      <c r="G32" s="137"/>
      <c r="H32" s="137" t="s">
        <v>107</v>
      </c>
      <c r="I32" s="137"/>
      <c r="J32" s="137"/>
      <c r="K32" s="137"/>
      <c r="L32" s="137"/>
      <c r="M32" s="137"/>
      <c r="N32" s="137"/>
      <c r="O32" s="137"/>
      <c r="P32" s="204" t="s">
        <v>143</v>
      </c>
      <c r="Q32" s="204"/>
      <c r="R32" s="204"/>
      <c r="S32" s="204"/>
      <c r="T32" s="204"/>
      <c r="U32" s="204"/>
      <c r="V32" s="204" t="s">
        <v>90</v>
      </c>
      <c r="W32" s="204"/>
      <c r="X32" s="204"/>
      <c r="Y32" s="204" t="s">
        <v>91</v>
      </c>
      <c r="Z32" s="204"/>
      <c r="AA32" s="204"/>
      <c r="AB32" s="204" t="s">
        <v>144</v>
      </c>
      <c r="AC32" s="204"/>
      <c r="AD32" s="204"/>
      <c r="AE32" s="204"/>
      <c r="AF32" s="204" t="s">
        <v>92</v>
      </c>
      <c r="AG32" s="204"/>
      <c r="AH32" s="204"/>
      <c r="AI32" s="204"/>
      <c r="AJ32" s="204" t="s">
        <v>93</v>
      </c>
      <c r="AK32" s="204"/>
      <c r="AL32" s="204"/>
      <c r="AM32" s="204"/>
      <c r="AN32" s="77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</row>
    <row r="33" spans="1:94" s="54" customFormat="1" ht="15" customHeight="1" x14ac:dyDescent="0.2">
      <c r="A33" s="137"/>
      <c r="B33" s="137"/>
      <c r="C33" s="137"/>
      <c r="D33" s="137"/>
      <c r="E33" s="137"/>
      <c r="F33" s="137"/>
      <c r="G33" s="137"/>
      <c r="H33" s="137">
        <v>1</v>
      </c>
      <c r="I33" s="137"/>
      <c r="J33" s="137"/>
      <c r="K33" s="137"/>
      <c r="L33" s="137"/>
      <c r="M33" s="137"/>
      <c r="N33" s="137"/>
      <c r="O33" s="137"/>
      <c r="P33" s="137">
        <v>2</v>
      </c>
      <c r="Q33" s="137"/>
      <c r="R33" s="137"/>
      <c r="S33" s="137"/>
      <c r="T33" s="137"/>
      <c r="U33" s="137"/>
      <c r="V33" s="169" t="s">
        <v>67</v>
      </c>
      <c r="W33" s="169"/>
      <c r="X33" s="169"/>
      <c r="Y33" s="169" t="s">
        <v>62</v>
      </c>
      <c r="Z33" s="169"/>
      <c r="AA33" s="169"/>
      <c r="AB33" s="137">
        <v>5</v>
      </c>
      <c r="AC33" s="137"/>
      <c r="AD33" s="137"/>
      <c r="AE33" s="137"/>
      <c r="AF33" s="137">
        <v>6</v>
      </c>
      <c r="AG33" s="137"/>
      <c r="AH33" s="137"/>
      <c r="AI33" s="137"/>
      <c r="AJ33" s="137">
        <v>7</v>
      </c>
      <c r="AK33" s="137"/>
      <c r="AL33" s="137"/>
      <c r="AM33" s="137"/>
      <c r="AN33" s="76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</row>
    <row r="34" spans="1:94" s="54" customFormat="1" ht="15" customHeight="1" x14ac:dyDescent="0.2">
      <c r="A34" s="169" t="s">
        <v>63</v>
      </c>
      <c r="B34" s="169"/>
      <c r="C34" s="138" t="s">
        <v>59</v>
      </c>
      <c r="D34" s="138"/>
      <c r="E34" s="138"/>
      <c r="F34" s="138"/>
      <c r="G34" s="13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6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</row>
    <row r="35" spans="1:94" s="54" customFormat="1" ht="15" customHeight="1" x14ac:dyDescent="0.2">
      <c r="A35" s="169" t="s">
        <v>64</v>
      </c>
      <c r="B35" s="169"/>
      <c r="C35" s="138" t="s">
        <v>60</v>
      </c>
      <c r="D35" s="138"/>
      <c r="E35" s="138"/>
      <c r="F35" s="138"/>
      <c r="G35" s="138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6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</row>
    <row r="36" spans="1:94" s="54" customFormat="1" ht="15" customHeight="1" x14ac:dyDescent="0.2">
      <c r="A36" s="169" t="s">
        <v>65</v>
      </c>
      <c r="B36" s="169"/>
      <c r="C36" s="138" t="s">
        <v>61</v>
      </c>
      <c r="D36" s="138"/>
      <c r="E36" s="138"/>
      <c r="F36" s="138"/>
      <c r="G36" s="138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6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</row>
    <row r="37" spans="1:94" s="54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76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</row>
    <row r="38" spans="1:94" s="54" customFormat="1" ht="15" customHeight="1" x14ac:dyDescent="0.2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54" customFormat="1" ht="25.5" customHeight="1" x14ac:dyDescent="0.2">
      <c r="A39" s="137" t="s">
        <v>94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137" t="s">
        <v>108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 t="s">
        <v>173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76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</row>
    <row r="40" spans="1:94" s="54" customFormat="1" ht="25.5" customHeight="1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204" t="s">
        <v>96</v>
      </c>
      <c r="Y40" s="204"/>
      <c r="Z40" s="204"/>
      <c r="AA40" s="204"/>
      <c r="AB40" s="204"/>
      <c r="AC40" s="204"/>
      <c r="AD40" s="204" t="s">
        <v>97</v>
      </c>
      <c r="AE40" s="204"/>
      <c r="AF40" s="204"/>
      <c r="AG40" s="204"/>
      <c r="AH40" s="204"/>
      <c r="AI40" s="204" t="s">
        <v>111</v>
      </c>
      <c r="AJ40" s="204"/>
      <c r="AK40" s="204"/>
      <c r="AL40" s="204"/>
      <c r="AM40" s="204"/>
      <c r="AN40" s="76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</row>
    <row r="41" spans="1:94" s="40" customFormat="1" ht="14.25" customHeight="1" x14ac:dyDescent="0.2">
      <c r="A41" s="137">
        <v>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203">
        <v>9</v>
      </c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>
        <v>10</v>
      </c>
      <c r="Y41" s="203"/>
      <c r="Z41" s="203"/>
      <c r="AA41" s="203"/>
      <c r="AB41" s="203"/>
      <c r="AC41" s="203"/>
      <c r="AD41" s="203">
        <v>11</v>
      </c>
      <c r="AE41" s="203"/>
      <c r="AF41" s="203"/>
      <c r="AG41" s="203"/>
      <c r="AH41" s="203"/>
      <c r="AI41" s="204">
        <v>12</v>
      </c>
      <c r="AJ41" s="204"/>
      <c r="AK41" s="204"/>
      <c r="AL41" s="204"/>
      <c r="AM41" s="20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134"/>
      <c r="AJ42" s="134"/>
      <c r="AK42" s="134"/>
      <c r="AL42" s="134"/>
      <c r="AM42" s="13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134"/>
      <c r="AJ43" s="134"/>
      <c r="AK43" s="134"/>
      <c r="AL43" s="134"/>
      <c r="AM43" s="13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15" customHeight="1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134"/>
      <c r="AJ44" s="134"/>
      <c r="AK44" s="134"/>
      <c r="AL44" s="134"/>
      <c r="AM44" s="134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40" customFormat="1" ht="11.25" customHeight="1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71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</row>
    <row r="46" spans="1:94" s="54" customFormat="1" ht="15" customHeight="1" x14ac:dyDescent="0.2">
      <c r="A46" s="185" t="s">
        <v>146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40" customFormat="1" ht="15" customHeight="1" x14ac:dyDescent="0.2">
      <c r="A47" s="42" t="s">
        <v>148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58" t="s">
        <v>147</v>
      </c>
      <c r="AN47" s="71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</row>
    <row r="48" spans="1:94" s="40" customFormat="1" ht="15" customHeight="1" x14ac:dyDescent="0.2">
      <c r="A48" s="57" t="s">
        <v>174</v>
      </c>
      <c r="B48" s="5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182">
        <f>AG9*W16*AC16*I16</f>
        <v>0</v>
      </c>
      <c r="AJ48" s="183"/>
      <c r="AK48" s="183"/>
      <c r="AL48" s="183"/>
      <c r="AM48" s="184"/>
      <c r="AN48" s="71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</row>
    <row r="49" spans="1:94" s="40" customFormat="1" ht="15" customHeight="1" x14ac:dyDescent="0.2">
      <c r="A49" s="61" t="s">
        <v>175</v>
      </c>
      <c r="B49" s="61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/>
      <c r="AI49" s="182">
        <f>AG10*W17*AC17*I17</f>
        <v>0</v>
      </c>
      <c r="AJ49" s="183"/>
      <c r="AK49" s="183"/>
      <c r="AL49" s="183"/>
      <c r="AM49" s="184"/>
      <c r="AN49" s="71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</row>
    <row r="50" spans="1:94" s="40" customFormat="1" ht="15" customHeight="1" x14ac:dyDescent="0.2">
      <c r="A50" s="61" t="s">
        <v>176</v>
      </c>
      <c r="B50" s="61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182">
        <f>AG11*W18*AC18*I18</f>
        <v>0</v>
      </c>
      <c r="AJ50" s="183"/>
      <c r="AK50" s="183"/>
      <c r="AL50" s="183"/>
      <c r="AM50" s="184"/>
      <c r="AN50" s="71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</row>
    <row r="51" spans="1:94" s="40" customFormat="1" ht="15" customHeight="1" x14ac:dyDescent="0.2">
      <c r="A51" s="61" t="s">
        <v>177</v>
      </c>
      <c r="B51" s="6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60"/>
      <c r="AI51" s="182">
        <f>SUM(AI48:AM50)</f>
        <v>0</v>
      </c>
      <c r="AJ51" s="183"/>
      <c r="AK51" s="183"/>
      <c r="AL51" s="183"/>
      <c r="AM51" s="184"/>
      <c r="AN51" s="71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</row>
    <row r="52" spans="1:94" s="40" customFormat="1" ht="6.75" customHeight="1" x14ac:dyDescent="0.2">
      <c r="A52" s="62"/>
      <c r="B52" s="6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3"/>
      <c r="AI52" s="63"/>
      <c r="AJ52" s="63"/>
      <c r="AK52" s="63"/>
      <c r="AL52" s="63"/>
      <c r="AM52" s="63"/>
      <c r="AN52" s="71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</row>
    <row r="53" spans="1:94" s="54" customFormat="1" ht="15" customHeight="1" x14ac:dyDescent="0.2">
      <c r="A53" s="57" t="s">
        <v>153</v>
      </c>
      <c r="B53" s="57"/>
      <c r="C53" s="57"/>
      <c r="D53" s="57"/>
      <c r="E53" s="19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64"/>
      <c r="AK53" s="64"/>
      <c r="AL53" s="64"/>
      <c r="AM53" s="57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15" customHeight="1" x14ac:dyDescent="0.2">
      <c r="A54" s="57" t="s">
        <v>178</v>
      </c>
      <c r="B54" s="57"/>
      <c r="C54" s="57"/>
      <c r="D54" s="57"/>
      <c r="E54" s="57"/>
      <c r="F54" s="57"/>
      <c r="G54" s="57"/>
      <c r="H54" s="57"/>
      <c r="I54" s="57"/>
      <c r="AH54" s="194"/>
      <c r="AI54" s="194"/>
      <c r="AJ54" s="194"/>
      <c r="AK54" s="194"/>
      <c r="AL54" s="194"/>
      <c r="AM54" s="194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15" customHeight="1" x14ac:dyDescent="0.2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s="54" customFormat="1" ht="15" customHeight="1" x14ac:dyDescent="0.2">
      <c r="A56" s="65" t="s">
        <v>179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66"/>
      <c r="AI56" s="66"/>
      <c r="AJ56" s="66"/>
      <c r="AK56" s="66"/>
      <c r="AL56" s="66"/>
      <c r="AM56" s="66"/>
      <c r="AN56" s="76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</row>
    <row r="57" spans="1:94" s="54" customFormat="1" ht="15" customHeight="1" x14ac:dyDescent="0.2">
      <c r="A57" s="57" t="s">
        <v>156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198"/>
      <c r="AI57" s="198"/>
      <c r="AJ57" s="198"/>
      <c r="AK57" s="198"/>
      <c r="AL57" s="198"/>
      <c r="AM57" s="198"/>
      <c r="AN57" s="76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</row>
    <row r="58" spans="1:94" s="54" customFormat="1" ht="15" customHeight="1" x14ac:dyDescent="0.2">
      <c r="A58" s="57" t="s">
        <v>157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198"/>
      <c r="AI58" s="198"/>
      <c r="AJ58" s="198"/>
      <c r="AK58" s="198"/>
      <c r="AL58" s="198"/>
      <c r="AM58" s="198"/>
      <c r="AN58" s="76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</row>
    <row r="59" spans="1:94" s="54" customFormat="1" ht="15" customHeight="1" x14ac:dyDescent="0.2">
      <c r="A59" s="57" t="s">
        <v>158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198"/>
      <c r="AI59" s="198"/>
      <c r="AJ59" s="198"/>
      <c r="AK59" s="198"/>
      <c r="AL59" s="198"/>
      <c r="AM59" s="198"/>
      <c r="AN59" s="76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</row>
    <row r="60" spans="1:94" s="54" customFormat="1" ht="12.75" customHeight="1" x14ac:dyDescent="0.2">
      <c r="A60" s="165" t="s">
        <v>159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67"/>
      <c r="AI60" s="67"/>
      <c r="AJ60" s="67"/>
      <c r="AK60" s="67"/>
      <c r="AL60" s="67"/>
      <c r="AM60" s="68" t="s">
        <v>147</v>
      </c>
      <c r="AN60" s="76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</row>
    <row r="61" spans="1:94" s="54" customFormat="1" ht="26.25" customHeight="1" x14ac:dyDescent="0.2">
      <c r="A61" s="165" t="s">
        <v>180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90"/>
      <c r="AH61" s="181">
        <f>IF(A16&gt;0,AI48*AH57/A16,IF(Q16=0,0,AI48*AH57/Q16))</f>
        <v>0</v>
      </c>
      <c r="AI61" s="181"/>
      <c r="AJ61" s="181"/>
      <c r="AK61" s="181"/>
      <c r="AL61" s="181"/>
      <c r="AM61" s="181"/>
      <c r="AN61" s="76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</row>
    <row r="62" spans="1:94" s="54" customFormat="1" ht="24.75" customHeight="1" x14ac:dyDescent="0.2">
      <c r="A62" s="165" t="s">
        <v>181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90"/>
      <c r="AH62" s="181">
        <f>IF(A17&gt;0,AI49*AH58/A17,IF(Q17=0,0,AI49*AH58/Q17))</f>
        <v>0</v>
      </c>
      <c r="AI62" s="181"/>
      <c r="AJ62" s="181"/>
      <c r="AK62" s="181"/>
      <c r="AL62" s="181"/>
      <c r="AM62" s="181"/>
      <c r="AN62" s="76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</row>
    <row r="63" spans="1:94" s="54" customFormat="1" ht="24.75" customHeight="1" x14ac:dyDescent="0.2">
      <c r="A63" s="165" t="s">
        <v>182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81">
        <f>IF(A18&gt;0,AI50*AH59/A18,IF(Q18=0,0,AI50*AH59/Q18))</f>
        <v>0</v>
      </c>
      <c r="AI63" s="181"/>
      <c r="AJ63" s="181"/>
      <c r="AK63" s="181"/>
      <c r="AL63" s="181"/>
      <c r="AM63" s="181"/>
      <c r="AN63" s="76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</row>
    <row r="64" spans="1:94" s="40" customFormat="1" ht="15" customHeight="1" x14ac:dyDescent="0.2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58"/>
      <c r="AN64" s="71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</row>
    <row r="65" spans="1:39" ht="11.2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  <row r="285" spans="40:40" s="38" customFormat="1" x14ac:dyDescent="0.2">
      <c r="AN285" s="70"/>
    </row>
    <row r="286" spans="40:40" s="38" customFormat="1" x14ac:dyDescent="0.2">
      <c r="AN286" s="70"/>
    </row>
    <row r="287" spans="40:40" s="38" customFormat="1" x14ac:dyDescent="0.2">
      <c r="AN287" s="70"/>
    </row>
    <row r="288" spans="40:40" s="38" customFormat="1" x14ac:dyDescent="0.2">
      <c r="AN288" s="70"/>
    </row>
    <row r="289" spans="40:40" s="38" customFormat="1" x14ac:dyDescent="0.2">
      <c r="AN289" s="70"/>
    </row>
    <row r="290" spans="40:40" s="38" customFormat="1" x14ac:dyDescent="0.2">
      <c r="AN290" s="70"/>
    </row>
    <row r="291" spans="40:40" s="38" customFormat="1" x14ac:dyDescent="0.2">
      <c r="AN291" s="70"/>
    </row>
    <row r="292" spans="40:40" s="38" customFormat="1" x14ac:dyDescent="0.2">
      <c r="AN292" s="70"/>
    </row>
  </sheetData>
  <sheetProtection sheet="1" objects="1" formatCells="0" formatColumns="0" formatRows="0" insertColumns="0" insertRows="0" insertHyperlinks="0" deleteColumns="0" deleteRows="0" sort="0" autoFilter="0" pivotTables="0"/>
  <mergeCells count="191">
    <mergeCell ref="AF2:AM2"/>
    <mergeCell ref="AI43:AM43"/>
    <mergeCell ref="A63:AG63"/>
    <mergeCell ref="A62:AG62"/>
    <mergeCell ref="AI44:AM44"/>
    <mergeCell ref="A46:AL46"/>
    <mergeCell ref="AI48:AM48"/>
    <mergeCell ref="AI49:AM49"/>
    <mergeCell ref="A44:L44"/>
    <mergeCell ref="M44:W44"/>
    <mergeCell ref="X43:AC43"/>
    <mergeCell ref="AD43:AH43"/>
    <mergeCell ref="Y36:AA36"/>
    <mergeCell ref="X44:AC44"/>
    <mergeCell ref="X42:AC42"/>
    <mergeCell ref="AD42:AH42"/>
    <mergeCell ref="AD44:AH44"/>
    <mergeCell ref="A43:L43"/>
    <mergeCell ref="A39:L40"/>
    <mergeCell ref="M39:W40"/>
    <mergeCell ref="X40:AC40"/>
    <mergeCell ref="X39:AM39"/>
    <mergeCell ref="AI40:AM40"/>
    <mergeCell ref="AD40:AH40"/>
    <mergeCell ref="A42:L42"/>
    <mergeCell ref="M42:W42"/>
    <mergeCell ref="M43:W43"/>
    <mergeCell ref="H36:O36"/>
    <mergeCell ref="P36:U36"/>
    <mergeCell ref="V36:X36"/>
    <mergeCell ref="H34:O34"/>
    <mergeCell ref="P34:U34"/>
    <mergeCell ref="V34:X34"/>
    <mergeCell ref="C31:G33"/>
    <mergeCell ref="AF33:AI33"/>
    <mergeCell ref="H31:AM31"/>
    <mergeCell ref="H32:O32"/>
    <mergeCell ref="P32:U32"/>
    <mergeCell ref="V32:X32"/>
    <mergeCell ref="AF32:AI32"/>
    <mergeCell ref="AJ33:AM33"/>
    <mergeCell ref="M27:N27"/>
    <mergeCell ref="O27:P27"/>
    <mergeCell ref="H33:O33"/>
    <mergeCell ref="P33:U33"/>
    <mergeCell ref="V33:X33"/>
    <mergeCell ref="Y33:AA33"/>
    <mergeCell ref="AB33:AE33"/>
    <mergeCell ref="AJ32:AM32"/>
    <mergeCell ref="I25:J25"/>
    <mergeCell ref="K25:L25"/>
    <mergeCell ref="M25:N25"/>
    <mergeCell ref="O25:P25"/>
    <mergeCell ref="A26:AM26"/>
    <mergeCell ref="A27:B27"/>
    <mergeCell ref="C27:D27"/>
    <mergeCell ref="G27:H27"/>
    <mergeCell ref="I27:J27"/>
    <mergeCell ref="Q17:V17"/>
    <mergeCell ref="W17:AB17"/>
    <mergeCell ref="AC17:AH17"/>
    <mergeCell ref="A18:H18"/>
    <mergeCell ref="I18:P18"/>
    <mergeCell ref="Q18:V18"/>
    <mergeCell ref="W18:AB18"/>
    <mergeCell ref="AC18:AH18"/>
    <mergeCell ref="A17:H17"/>
    <mergeCell ref="I17:P17"/>
    <mergeCell ref="A16:H16"/>
    <mergeCell ref="I16:P16"/>
    <mergeCell ref="Q16:V16"/>
    <mergeCell ref="W16:AB16"/>
    <mergeCell ref="A13:P13"/>
    <mergeCell ref="A15:H15"/>
    <mergeCell ref="I15:P15"/>
    <mergeCell ref="AI13:AM14"/>
    <mergeCell ref="Q13:V14"/>
    <mergeCell ref="Q15:V15"/>
    <mergeCell ref="A14:H14"/>
    <mergeCell ref="AC15:AH15"/>
    <mergeCell ref="AI15:AM15"/>
    <mergeCell ref="I14:P14"/>
    <mergeCell ref="L7:T7"/>
    <mergeCell ref="L8:T8"/>
    <mergeCell ref="L9:T9"/>
    <mergeCell ref="L10:T10"/>
    <mergeCell ref="L11:T11"/>
    <mergeCell ref="AA9:AF9"/>
    <mergeCell ref="AA10:AF10"/>
    <mergeCell ref="AA11:AF11"/>
    <mergeCell ref="X10:Z10"/>
    <mergeCell ref="AI18:AM18"/>
    <mergeCell ref="AA7:AF7"/>
    <mergeCell ref="AA8:AF8"/>
    <mergeCell ref="AC14:AH14"/>
    <mergeCell ref="W14:AB14"/>
    <mergeCell ref="W13:AH13"/>
    <mergeCell ref="W15:AB15"/>
    <mergeCell ref="AI16:AM16"/>
    <mergeCell ref="AI17:AM17"/>
    <mergeCell ref="AC16:AH16"/>
    <mergeCell ref="H8:K8"/>
    <mergeCell ref="AG10:AM10"/>
    <mergeCell ref="A11:B11"/>
    <mergeCell ref="C11:G11"/>
    <mergeCell ref="H11:K11"/>
    <mergeCell ref="U11:W11"/>
    <mergeCell ref="X11:Z11"/>
    <mergeCell ref="AG11:AM11"/>
    <mergeCell ref="H10:K10"/>
    <mergeCell ref="U10:W10"/>
    <mergeCell ref="A3:AM3"/>
    <mergeCell ref="U8:W8"/>
    <mergeCell ref="AG8:AM8"/>
    <mergeCell ref="A9:B9"/>
    <mergeCell ref="C9:G9"/>
    <mergeCell ref="H9:K9"/>
    <mergeCell ref="U9:W9"/>
    <mergeCell ref="X9:Z9"/>
    <mergeCell ref="AG9:AM9"/>
    <mergeCell ref="X8:Z8"/>
    <mergeCell ref="A10:B10"/>
    <mergeCell ref="C10:G10"/>
    <mergeCell ref="A5:AH5"/>
    <mergeCell ref="A7:B8"/>
    <mergeCell ref="C7:G7"/>
    <mergeCell ref="H7:K7"/>
    <mergeCell ref="U7:W7"/>
    <mergeCell ref="X7:Z7"/>
    <mergeCell ref="AG7:AM7"/>
    <mergeCell ref="C8:G8"/>
    <mergeCell ref="A31:B33"/>
    <mergeCell ref="A41:L41"/>
    <mergeCell ref="M41:W41"/>
    <mergeCell ref="X41:AC41"/>
    <mergeCell ref="C36:G36"/>
    <mergeCell ref="Y32:AA32"/>
    <mergeCell ref="AB32:AE32"/>
    <mergeCell ref="AB34:AE34"/>
    <mergeCell ref="P35:U35"/>
    <mergeCell ref="A35:B35"/>
    <mergeCell ref="AH62:AM62"/>
    <mergeCell ref="AH63:AM63"/>
    <mergeCell ref="AH57:AM57"/>
    <mergeCell ref="AH59:AM59"/>
    <mergeCell ref="C35:G35"/>
    <mergeCell ref="A38:AM38"/>
    <mergeCell ref="AI41:AM41"/>
    <mergeCell ref="AI42:AM42"/>
    <mergeCell ref="AB35:AE35"/>
    <mergeCell ref="A61:AG61"/>
    <mergeCell ref="AH54:AM54"/>
    <mergeCell ref="AI50:AM50"/>
    <mergeCell ref="AI51:AM51"/>
    <mergeCell ref="AJ35:AM35"/>
    <mergeCell ref="AH61:AM61"/>
    <mergeCell ref="A60:AG60"/>
    <mergeCell ref="AD41:AH41"/>
    <mergeCell ref="V35:X35"/>
    <mergeCell ref="Y35:AA35"/>
    <mergeCell ref="A55:AM55"/>
    <mergeCell ref="C23:D23"/>
    <mergeCell ref="E23:F23"/>
    <mergeCell ref="A29:AM29"/>
    <mergeCell ref="A24:AM24"/>
    <mergeCell ref="A25:B25"/>
    <mergeCell ref="C25:D25"/>
    <mergeCell ref="E25:F25"/>
    <mergeCell ref="G25:H25"/>
    <mergeCell ref="E27:F27"/>
    <mergeCell ref="K27:L27"/>
    <mergeCell ref="AI5:AM5"/>
    <mergeCell ref="AH58:AM58"/>
    <mergeCell ref="C34:G34"/>
    <mergeCell ref="O23:P23"/>
    <mergeCell ref="A22:AM22"/>
    <mergeCell ref="G23:H23"/>
    <mergeCell ref="I23:J23"/>
    <mergeCell ref="K23:L23"/>
    <mergeCell ref="M23:N23"/>
    <mergeCell ref="A23:B23"/>
    <mergeCell ref="A34:B34"/>
    <mergeCell ref="A36:B36"/>
    <mergeCell ref="AJ36:AM36"/>
    <mergeCell ref="AJ34:AM34"/>
    <mergeCell ref="AF35:AI35"/>
    <mergeCell ref="AB36:AE36"/>
    <mergeCell ref="AF36:AI36"/>
    <mergeCell ref="H35:O35"/>
    <mergeCell ref="AF34:AI34"/>
    <mergeCell ref="Y34:AA34"/>
  </mergeCells>
  <phoneticPr fontId="7" type="noConversion"/>
  <dataValidations count="3">
    <dataValidation type="list" allowBlank="1" showInputMessage="1" showErrorMessage="1" sqref="AI5:AM5 AI16:AM18">
      <formula1>$AN$5:$AN$6</formula1>
    </dataValidation>
    <dataValidation type="list" allowBlank="1" showInputMessage="1" showErrorMessage="1" prompt="Выберите код типа объекта" sqref="H9:K11">
      <formula1>Код</formula1>
    </dataValidation>
    <dataValidation type="list" allowBlank="1" showInputMessage="1" showErrorMessage="1" prompt="Выберите код группы товаров" sqref="U9:W11">
      <formula1>Код_2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92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4.7109375" style="70" customWidth="1"/>
    <col min="41" max="41" width="12.8554687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24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 t="s">
        <v>38</v>
      </c>
      <c r="AF2" s="137" t="s">
        <v>163</v>
      </c>
      <c r="AG2" s="137"/>
      <c r="AH2" s="137"/>
      <c r="AI2" s="137"/>
      <c r="AJ2" s="137"/>
      <c r="AK2" s="137"/>
      <c r="AL2" s="137"/>
      <c r="AM2" s="137"/>
      <c r="AN2" s="77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24.75" customHeight="1" x14ac:dyDescent="0.2">
      <c r="A3" s="205" t="s">
        <v>164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76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48" customFormat="1" ht="7.5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7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s="54" customFormat="1" ht="24.75" customHeight="1" x14ac:dyDescent="0.2">
      <c r="A5" s="165" t="s">
        <v>165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95"/>
      <c r="AJ5" s="196"/>
      <c r="AK5" s="196"/>
      <c r="AL5" s="196"/>
      <c r="AM5" s="197"/>
      <c r="AN5" s="75" t="s">
        <v>219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7.5" customHeight="1" x14ac:dyDescent="0.2">
      <c r="AN6" s="7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48" customFormat="1" ht="96.75" customHeight="1" x14ac:dyDescent="0.2">
      <c r="A7" s="137" t="s">
        <v>100</v>
      </c>
      <c r="B7" s="137"/>
      <c r="C7" s="137" t="s">
        <v>56</v>
      </c>
      <c r="D7" s="137"/>
      <c r="E7" s="137"/>
      <c r="F7" s="137"/>
      <c r="G7" s="137"/>
      <c r="H7" s="137" t="s">
        <v>166</v>
      </c>
      <c r="I7" s="137"/>
      <c r="J7" s="137"/>
      <c r="K7" s="137"/>
      <c r="L7" s="137" t="s">
        <v>167</v>
      </c>
      <c r="M7" s="137"/>
      <c r="N7" s="137"/>
      <c r="O7" s="137"/>
      <c r="P7" s="137"/>
      <c r="Q7" s="137"/>
      <c r="R7" s="137"/>
      <c r="S7" s="137"/>
      <c r="T7" s="137"/>
      <c r="U7" s="137" t="s">
        <v>37</v>
      </c>
      <c r="V7" s="137"/>
      <c r="W7" s="137"/>
      <c r="X7" s="145" t="s">
        <v>133</v>
      </c>
      <c r="Y7" s="145"/>
      <c r="Z7" s="145"/>
      <c r="AA7" s="137" t="s">
        <v>134</v>
      </c>
      <c r="AB7" s="137"/>
      <c r="AC7" s="137"/>
      <c r="AD7" s="137"/>
      <c r="AE7" s="137"/>
      <c r="AF7" s="137"/>
      <c r="AG7" s="137" t="s">
        <v>168</v>
      </c>
      <c r="AH7" s="137"/>
      <c r="AI7" s="137"/>
      <c r="AJ7" s="137"/>
      <c r="AK7" s="137"/>
      <c r="AL7" s="137"/>
      <c r="AM7" s="137"/>
      <c r="AN7" s="77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s="54" customFormat="1" ht="14.25" customHeight="1" x14ac:dyDescent="0.2">
      <c r="A8" s="137"/>
      <c r="B8" s="137"/>
      <c r="C8" s="137">
        <v>1</v>
      </c>
      <c r="D8" s="137"/>
      <c r="E8" s="137"/>
      <c r="F8" s="137"/>
      <c r="G8" s="137"/>
      <c r="H8" s="137">
        <v>2</v>
      </c>
      <c r="I8" s="137"/>
      <c r="J8" s="137"/>
      <c r="K8" s="137"/>
      <c r="L8" s="137">
        <v>3</v>
      </c>
      <c r="M8" s="137"/>
      <c r="N8" s="137"/>
      <c r="O8" s="137"/>
      <c r="P8" s="137"/>
      <c r="Q8" s="137"/>
      <c r="R8" s="137"/>
      <c r="S8" s="137"/>
      <c r="T8" s="137"/>
      <c r="U8" s="169" t="s">
        <v>62</v>
      </c>
      <c r="V8" s="169"/>
      <c r="W8" s="169"/>
      <c r="X8" s="169" t="s">
        <v>48</v>
      </c>
      <c r="Y8" s="169"/>
      <c r="Z8" s="169"/>
      <c r="AA8" s="169" t="s">
        <v>52</v>
      </c>
      <c r="AB8" s="169"/>
      <c r="AC8" s="169"/>
      <c r="AD8" s="169"/>
      <c r="AE8" s="169"/>
      <c r="AF8" s="169"/>
      <c r="AG8" s="169" t="s">
        <v>135</v>
      </c>
      <c r="AH8" s="169"/>
      <c r="AI8" s="169"/>
      <c r="AJ8" s="169"/>
      <c r="AK8" s="169"/>
      <c r="AL8" s="169"/>
      <c r="AM8" s="169"/>
      <c r="AN8" s="76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</row>
    <row r="9" spans="1:94" s="54" customFormat="1" ht="14.25" customHeight="1" x14ac:dyDescent="0.2">
      <c r="A9" s="171">
        <v>1</v>
      </c>
      <c r="B9" s="171"/>
      <c r="C9" s="138" t="s">
        <v>59</v>
      </c>
      <c r="D9" s="138"/>
      <c r="E9" s="138"/>
      <c r="F9" s="138"/>
      <c r="G9" s="138"/>
      <c r="H9" s="149"/>
      <c r="I9" s="149"/>
      <c r="J9" s="149"/>
      <c r="K9" s="149"/>
      <c r="L9" s="137"/>
      <c r="M9" s="137"/>
      <c r="N9" s="137"/>
      <c r="O9" s="137"/>
      <c r="P9" s="137"/>
      <c r="Q9" s="137"/>
      <c r="R9" s="137"/>
      <c r="S9" s="137"/>
      <c r="T9" s="137"/>
      <c r="U9" s="147"/>
      <c r="V9" s="147"/>
      <c r="W9" s="147"/>
      <c r="X9" s="167"/>
      <c r="Y9" s="167"/>
      <c r="Z9" s="167"/>
      <c r="AA9" s="168">
        <v>1</v>
      </c>
      <c r="AB9" s="168"/>
      <c r="AC9" s="168"/>
      <c r="AD9" s="168"/>
      <c r="AE9" s="168"/>
      <c r="AF9" s="168"/>
      <c r="AG9" s="181">
        <f>IF(AA9=0,0,X9/AA9)</f>
        <v>0</v>
      </c>
      <c r="AH9" s="181"/>
      <c r="AI9" s="181"/>
      <c r="AJ9" s="181"/>
      <c r="AK9" s="181"/>
      <c r="AL9" s="181"/>
      <c r="AM9" s="181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1">
        <v>2</v>
      </c>
      <c r="B10" s="171"/>
      <c r="C10" s="138" t="s">
        <v>60</v>
      </c>
      <c r="D10" s="138"/>
      <c r="E10" s="138"/>
      <c r="F10" s="138"/>
      <c r="G10" s="138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47"/>
      <c r="V10" s="147"/>
      <c r="W10" s="147"/>
      <c r="X10" s="167"/>
      <c r="Y10" s="167"/>
      <c r="Z10" s="167"/>
      <c r="AA10" s="168">
        <v>1</v>
      </c>
      <c r="AB10" s="168"/>
      <c r="AC10" s="168"/>
      <c r="AD10" s="168"/>
      <c r="AE10" s="168"/>
      <c r="AF10" s="168"/>
      <c r="AG10" s="181">
        <f>IF(AA10=0,0,X10/AA10)</f>
        <v>0</v>
      </c>
      <c r="AH10" s="181"/>
      <c r="AI10" s="181"/>
      <c r="AJ10" s="181"/>
      <c r="AK10" s="181"/>
      <c r="AL10" s="181"/>
      <c r="AM10" s="181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3</v>
      </c>
      <c r="B11" s="171"/>
      <c r="C11" s="138" t="s">
        <v>61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47"/>
      <c r="V11" s="147"/>
      <c r="W11" s="147"/>
      <c r="X11" s="167"/>
      <c r="Y11" s="167"/>
      <c r="Z11" s="167"/>
      <c r="AA11" s="168">
        <v>1</v>
      </c>
      <c r="AB11" s="168"/>
      <c r="AC11" s="168"/>
      <c r="AD11" s="168"/>
      <c r="AE11" s="168"/>
      <c r="AF11" s="168"/>
      <c r="AG11" s="181">
        <f>IF(AA11=0,0,X11/AA11)</f>
        <v>0</v>
      </c>
      <c r="AH11" s="181"/>
      <c r="AI11" s="181"/>
      <c r="AJ11" s="181"/>
      <c r="AK11" s="181"/>
      <c r="AL11" s="181"/>
      <c r="AM11" s="181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7.5" customHeight="1" thickBo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AF12" s="55"/>
      <c r="AG12" s="55"/>
      <c r="AH12" s="55"/>
      <c r="AI12" s="55"/>
      <c r="AJ12" s="55"/>
      <c r="AK12" s="55"/>
      <c r="AL12" s="55"/>
      <c r="AM12" s="55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36.75" customHeight="1" thickBot="1" x14ac:dyDescent="0.25">
      <c r="A13" s="145" t="s">
        <v>137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37" t="s">
        <v>101</v>
      </c>
      <c r="R13" s="137"/>
      <c r="S13" s="137"/>
      <c r="T13" s="137"/>
      <c r="U13" s="137"/>
      <c r="V13" s="137"/>
      <c r="W13" s="137" t="s">
        <v>169</v>
      </c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 t="s">
        <v>138</v>
      </c>
      <c r="AJ13" s="137"/>
      <c r="AK13" s="137"/>
      <c r="AL13" s="137"/>
      <c r="AM13" s="137"/>
      <c r="AN13" s="76"/>
      <c r="AO13" s="30" t="s">
        <v>274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8" customHeight="1" x14ac:dyDescent="0.2">
      <c r="A14" s="145" t="s">
        <v>44</v>
      </c>
      <c r="B14" s="145"/>
      <c r="C14" s="145"/>
      <c r="D14" s="145"/>
      <c r="E14" s="145"/>
      <c r="F14" s="145"/>
      <c r="G14" s="145"/>
      <c r="H14" s="145"/>
      <c r="I14" s="145" t="s">
        <v>170</v>
      </c>
      <c r="J14" s="145"/>
      <c r="K14" s="145"/>
      <c r="L14" s="145"/>
      <c r="M14" s="145"/>
      <c r="N14" s="145"/>
      <c r="O14" s="145"/>
      <c r="P14" s="145"/>
      <c r="Q14" s="137"/>
      <c r="R14" s="137"/>
      <c r="S14" s="137"/>
      <c r="T14" s="137"/>
      <c r="U14" s="137"/>
      <c r="V14" s="137"/>
      <c r="W14" s="137" t="s">
        <v>25</v>
      </c>
      <c r="X14" s="137"/>
      <c r="Y14" s="137"/>
      <c r="Z14" s="137"/>
      <c r="AA14" s="137"/>
      <c r="AB14" s="137"/>
      <c r="AC14" s="137" t="s">
        <v>12</v>
      </c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76"/>
      <c r="AO14" s="31" t="s">
        <v>272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14.25" customHeight="1" x14ac:dyDescent="0.2">
      <c r="A15" s="137">
        <v>8</v>
      </c>
      <c r="B15" s="137"/>
      <c r="C15" s="137"/>
      <c r="D15" s="137"/>
      <c r="E15" s="137"/>
      <c r="F15" s="137"/>
      <c r="G15" s="137"/>
      <c r="H15" s="137"/>
      <c r="I15" s="137">
        <v>9</v>
      </c>
      <c r="J15" s="137"/>
      <c r="K15" s="137"/>
      <c r="L15" s="137"/>
      <c r="M15" s="137"/>
      <c r="N15" s="137"/>
      <c r="O15" s="137"/>
      <c r="P15" s="137"/>
      <c r="Q15" s="137">
        <v>10</v>
      </c>
      <c r="R15" s="137"/>
      <c r="S15" s="137"/>
      <c r="T15" s="137"/>
      <c r="U15" s="137"/>
      <c r="V15" s="137"/>
      <c r="W15" s="137">
        <v>11</v>
      </c>
      <c r="X15" s="137"/>
      <c r="Y15" s="137"/>
      <c r="Z15" s="137"/>
      <c r="AA15" s="137"/>
      <c r="AB15" s="137"/>
      <c r="AC15" s="137">
        <v>12</v>
      </c>
      <c r="AD15" s="137"/>
      <c r="AE15" s="137"/>
      <c r="AF15" s="137"/>
      <c r="AG15" s="137"/>
      <c r="AH15" s="137"/>
      <c r="AI15" s="137">
        <v>13</v>
      </c>
      <c r="AJ15" s="137"/>
      <c r="AK15" s="137"/>
      <c r="AL15" s="137"/>
      <c r="AM15" s="137"/>
      <c r="AN15" s="76"/>
      <c r="AO15" s="32">
        <v>12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98"/>
      <c r="B16" s="198"/>
      <c r="C16" s="198"/>
      <c r="D16" s="198"/>
      <c r="E16" s="198"/>
      <c r="F16" s="198"/>
      <c r="G16" s="198"/>
      <c r="H16" s="198"/>
      <c r="I16" s="166">
        <f>IF(AI5="Х",1,IF(A16=0,1,IF(Q16=0,1,A16/Q16)))</f>
        <v>1</v>
      </c>
      <c r="J16" s="166"/>
      <c r="K16" s="166"/>
      <c r="L16" s="166"/>
      <c r="M16" s="166"/>
      <c r="N16" s="166"/>
      <c r="O16" s="166"/>
      <c r="P16" s="166"/>
      <c r="Q16" s="198"/>
      <c r="R16" s="198"/>
      <c r="S16" s="198"/>
      <c r="T16" s="198"/>
      <c r="U16" s="198"/>
      <c r="V16" s="198"/>
      <c r="W16" s="168">
        <v>1</v>
      </c>
      <c r="X16" s="168"/>
      <c r="Y16" s="168"/>
      <c r="Z16" s="168"/>
      <c r="AA16" s="168"/>
      <c r="AB16" s="168"/>
      <c r="AC16" s="166">
        <f>IF(AO16=0,1,1-AO16/100%)</f>
        <v>1</v>
      </c>
      <c r="AD16" s="166"/>
      <c r="AE16" s="166"/>
      <c r="AF16" s="166"/>
      <c r="AG16" s="166"/>
      <c r="AH16" s="166"/>
      <c r="AI16" s="149"/>
      <c r="AJ16" s="149"/>
      <c r="AK16" s="149"/>
      <c r="AL16" s="149"/>
      <c r="AM16" s="149"/>
      <c r="AN16" s="76"/>
      <c r="AO16" s="33">
        <v>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40" customFormat="1" ht="14.25" customHeight="1" x14ac:dyDescent="0.2">
      <c r="A17" s="198"/>
      <c r="B17" s="198"/>
      <c r="C17" s="198"/>
      <c r="D17" s="198"/>
      <c r="E17" s="198"/>
      <c r="F17" s="198"/>
      <c r="G17" s="198"/>
      <c r="H17" s="198"/>
      <c r="I17" s="166">
        <f>IF(AI6="Х",1,IF(A17=0,1,IF(Q17=0,1,A17/Q17)))</f>
        <v>1</v>
      </c>
      <c r="J17" s="166"/>
      <c r="K17" s="166"/>
      <c r="L17" s="166"/>
      <c r="M17" s="166"/>
      <c r="N17" s="166"/>
      <c r="O17" s="166"/>
      <c r="P17" s="166"/>
      <c r="Q17" s="198"/>
      <c r="R17" s="198"/>
      <c r="S17" s="198"/>
      <c r="T17" s="198"/>
      <c r="U17" s="198"/>
      <c r="V17" s="198"/>
      <c r="W17" s="168">
        <v>1</v>
      </c>
      <c r="X17" s="168"/>
      <c r="Y17" s="168"/>
      <c r="Z17" s="168"/>
      <c r="AA17" s="168"/>
      <c r="AB17" s="168"/>
      <c r="AC17" s="166">
        <f>IF(AO17=0,1,1-AO17/100%)</f>
        <v>1</v>
      </c>
      <c r="AD17" s="166"/>
      <c r="AE17" s="166"/>
      <c r="AF17" s="166"/>
      <c r="AG17" s="166"/>
      <c r="AH17" s="166"/>
      <c r="AI17" s="149"/>
      <c r="AJ17" s="149"/>
      <c r="AK17" s="149"/>
      <c r="AL17" s="149"/>
      <c r="AM17" s="149"/>
      <c r="AN17" s="71"/>
      <c r="AO17" s="33">
        <v>0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</row>
    <row r="18" spans="1:94" s="40" customFormat="1" ht="14.25" customHeight="1" thickBot="1" x14ac:dyDescent="0.25">
      <c r="A18" s="198"/>
      <c r="B18" s="198"/>
      <c r="C18" s="198"/>
      <c r="D18" s="198"/>
      <c r="E18" s="198"/>
      <c r="F18" s="198"/>
      <c r="G18" s="198"/>
      <c r="H18" s="198"/>
      <c r="I18" s="166">
        <f>IF(AI7="Х",1,IF(A18=0,1,IF(Q18=0,1,A18/Q18)))</f>
        <v>1</v>
      </c>
      <c r="J18" s="166"/>
      <c r="K18" s="166"/>
      <c r="L18" s="166"/>
      <c r="M18" s="166"/>
      <c r="N18" s="166"/>
      <c r="O18" s="166"/>
      <c r="P18" s="166"/>
      <c r="Q18" s="198"/>
      <c r="R18" s="198"/>
      <c r="S18" s="198"/>
      <c r="T18" s="198"/>
      <c r="U18" s="198"/>
      <c r="V18" s="198"/>
      <c r="W18" s="168">
        <v>1</v>
      </c>
      <c r="X18" s="168"/>
      <c r="Y18" s="168"/>
      <c r="Z18" s="168"/>
      <c r="AA18" s="168"/>
      <c r="AB18" s="168"/>
      <c r="AC18" s="166">
        <f>IF(AO18=0,1,1-AO18/100%)</f>
        <v>1</v>
      </c>
      <c r="AD18" s="166"/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4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7.5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71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54" customFormat="1" ht="15" customHeight="1" x14ac:dyDescent="0.2">
      <c r="A20" s="57" t="s">
        <v>171</v>
      </c>
      <c r="B20" s="5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6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</row>
    <row r="21" spans="1:94" s="54" customFormat="1" ht="7.5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s="54" customFormat="1" ht="13.5" customHeight="1" x14ac:dyDescent="0.2">
      <c r="A22" s="200" t="s">
        <v>68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2"/>
      <c r="AN22" s="76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s="54" customFormat="1" ht="13.5" customHeight="1" x14ac:dyDescent="0.2">
      <c r="A23" s="199">
        <v>1</v>
      </c>
      <c r="B23" s="199"/>
      <c r="C23" s="199">
        <v>2</v>
      </c>
      <c r="D23" s="199"/>
      <c r="E23" s="199">
        <v>3</v>
      </c>
      <c r="F23" s="199"/>
      <c r="G23" s="199">
        <v>4</v>
      </c>
      <c r="H23" s="199"/>
      <c r="I23" s="199">
        <v>5</v>
      </c>
      <c r="J23" s="199"/>
      <c r="K23" s="199">
        <v>6</v>
      </c>
      <c r="L23" s="199"/>
      <c r="M23" s="199">
        <v>7</v>
      </c>
      <c r="N23" s="199"/>
      <c r="O23" s="199">
        <v>8</v>
      </c>
      <c r="P23" s="199"/>
      <c r="Q23" s="82">
        <v>9</v>
      </c>
      <c r="R23" s="82">
        <v>10</v>
      </c>
      <c r="S23" s="82">
        <v>11</v>
      </c>
      <c r="T23" s="82">
        <v>12</v>
      </c>
      <c r="U23" s="82">
        <v>13</v>
      </c>
      <c r="V23" s="82">
        <v>14</v>
      </c>
      <c r="W23" s="82">
        <v>15</v>
      </c>
      <c r="X23" s="82">
        <v>16</v>
      </c>
      <c r="Y23" s="82">
        <v>17</v>
      </c>
      <c r="Z23" s="82">
        <v>18</v>
      </c>
      <c r="AA23" s="82">
        <v>19</v>
      </c>
      <c r="AB23" s="82">
        <v>20</v>
      </c>
      <c r="AC23" s="82">
        <v>21</v>
      </c>
      <c r="AD23" s="82">
        <v>22</v>
      </c>
      <c r="AE23" s="82">
        <v>23</v>
      </c>
      <c r="AF23" s="82">
        <v>24</v>
      </c>
      <c r="AG23" s="82">
        <v>25</v>
      </c>
      <c r="AH23" s="82">
        <v>26</v>
      </c>
      <c r="AI23" s="82">
        <v>27</v>
      </c>
      <c r="AJ23" s="82">
        <v>28</v>
      </c>
      <c r="AK23" s="82">
        <v>29</v>
      </c>
      <c r="AL23" s="82">
        <v>30</v>
      </c>
      <c r="AM23" s="82">
        <v>31</v>
      </c>
      <c r="AN23" s="76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</row>
    <row r="24" spans="1:94" s="54" customFormat="1" ht="13.5" customHeight="1" x14ac:dyDescent="0.2">
      <c r="A24" s="200" t="s">
        <v>69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2"/>
      <c r="AN24" s="76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</row>
    <row r="25" spans="1:94" s="54" customFormat="1" ht="13.5" customHeight="1" x14ac:dyDescent="0.2">
      <c r="A25" s="199">
        <v>1</v>
      </c>
      <c r="B25" s="199"/>
      <c r="C25" s="199">
        <v>2</v>
      </c>
      <c r="D25" s="199"/>
      <c r="E25" s="199">
        <v>3</v>
      </c>
      <c r="F25" s="199"/>
      <c r="G25" s="199">
        <v>4</v>
      </c>
      <c r="H25" s="199"/>
      <c r="I25" s="199">
        <v>5</v>
      </c>
      <c r="J25" s="199"/>
      <c r="K25" s="199">
        <v>6</v>
      </c>
      <c r="L25" s="199"/>
      <c r="M25" s="199">
        <v>7</v>
      </c>
      <c r="N25" s="199"/>
      <c r="O25" s="199">
        <v>8</v>
      </c>
      <c r="P25" s="199"/>
      <c r="Q25" s="82">
        <v>9</v>
      </c>
      <c r="R25" s="82">
        <v>10</v>
      </c>
      <c r="S25" s="82">
        <v>11</v>
      </c>
      <c r="T25" s="82">
        <v>12</v>
      </c>
      <c r="U25" s="82">
        <v>13</v>
      </c>
      <c r="V25" s="82">
        <v>14</v>
      </c>
      <c r="W25" s="82">
        <v>15</v>
      </c>
      <c r="X25" s="82">
        <v>16</v>
      </c>
      <c r="Y25" s="82">
        <v>17</v>
      </c>
      <c r="Z25" s="82">
        <v>18</v>
      </c>
      <c r="AA25" s="82">
        <v>19</v>
      </c>
      <c r="AB25" s="82">
        <v>20</v>
      </c>
      <c r="AC25" s="82">
        <v>21</v>
      </c>
      <c r="AD25" s="82">
        <v>22</v>
      </c>
      <c r="AE25" s="82">
        <v>23</v>
      </c>
      <c r="AF25" s="82">
        <v>24</v>
      </c>
      <c r="AG25" s="82">
        <v>25</v>
      </c>
      <c r="AH25" s="82">
        <v>26</v>
      </c>
      <c r="AI25" s="82">
        <v>27</v>
      </c>
      <c r="AJ25" s="82">
        <v>28</v>
      </c>
      <c r="AK25" s="82">
        <v>29</v>
      </c>
      <c r="AL25" s="82">
        <v>30</v>
      </c>
      <c r="AM25" s="82">
        <v>31</v>
      </c>
      <c r="AN25" s="76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</row>
    <row r="26" spans="1:94" s="54" customFormat="1" ht="13.5" customHeight="1" x14ac:dyDescent="0.2">
      <c r="A26" s="200" t="s">
        <v>70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2"/>
      <c r="AN26" s="76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</row>
    <row r="27" spans="1:94" s="54" customFormat="1" ht="13.5" customHeight="1" x14ac:dyDescent="0.2">
      <c r="A27" s="199">
        <v>1</v>
      </c>
      <c r="B27" s="199"/>
      <c r="C27" s="199">
        <v>2</v>
      </c>
      <c r="D27" s="199"/>
      <c r="E27" s="199">
        <v>3</v>
      </c>
      <c r="F27" s="199"/>
      <c r="G27" s="199">
        <v>4</v>
      </c>
      <c r="H27" s="199"/>
      <c r="I27" s="199">
        <v>5</v>
      </c>
      <c r="J27" s="199"/>
      <c r="K27" s="199">
        <v>6</v>
      </c>
      <c r="L27" s="199"/>
      <c r="M27" s="199">
        <v>7</v>
      </c>
      <c r="N27" s="199"/>
      <c r="O27" s="199">
        <v>8</v>
      </c>
      <c r="P27" s="199"/>
      <c r="Q27" s="82">
        <v>9</v>
      </c>
      <c r="R27" s="82">
        <v>10</v>
      </c>
      <c r="S27" s="82">
        <v>11</v>
      </c>
      <c r="T27" s="82">
        <v>12</v>
      </c>
      <c r="U27" s="82">
        <v>13</v>
      </c>
      <c r="V27" s="82">
        <v>14</v>
      </c>
      <c r="W27" s="82">
        <v>15</v>
      </c>
      <c r="X27" s="82">
        <v>16</v>
      </c>
      <c r="Y27" s="82">
        <v>17</v>
      </c>
      <c r="Z27" s="82">
        <v>18</v>
      </c>
      <c r="AA27" s="82">
        <v>19</v>
      </c>
      <c r="AB27" s="82">
        <v>20</v>
      </c>
      <c r="AC27" s="82">
        <v>21</v>
      </c>
      <c r="AD27" s="82">
        <v>22</v>
      </c>
      <c r="AE27" s="82">
        <v>23</v>
      </c>
      <c r="AF27" s="82">
        <v>24</v>
      </c>
      <c r="AG27" s="82">
        <v>25</v>
      </c>
      <c r="AH27" s="82">
        <v>26</v>
      </c>
      <c r="AI27" s="82">
        <v>27</v>
      </c>
      <c r="AJ27" s="82">
        <v>28</v>
      </c>
      <c r="AK27" s="82">
        <v>29</v>
      </c>
      <c r="AL27" s="82">
        <v>30</v>
      </c>
      <c r="AM27" s="82">
        <v>31</v>
      </c>
      <c r="AN27" s="76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</row>
    <row r="28" spans="1:94" s="54" customFormat="1" ht="7.5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3"/>
      <c r="Q28" s="83"/>
      <c r="R28" s="55"/>
      <c r="S28" s="55"/>
      <c r="T28" s="55"/>
      <c r="AN28" s="76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</row>
    <row r="29" spans="1:94" s="54" customFormat="1" ht="24.75" customHeight="1" x14ac:dyDescent="0.2">
      <c r="A29" s="165" t="s">
        <v>172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76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</row>
    <row r="30" spans="1:94" s="40" customFormat="1" ht="7.5" customHeight="1" x14ac:dyDescent="0.2">
      <c r="AN30" s="71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</row>
    <row r="31" spans="1:94" s="48" customFormat="1" ht="14.25" customHeight="1" x14ac:dyDescent="0.2">
      <c r="A31" s="137" t="s">
        <v>100</v>
      </c>
      <c r="B31" s="137"/>
      <c r="C31" s="137" t="s">
        <v>56</v>
      </c>
      <c r="D31" s="137"/>
      <c r="E31" s="137"/>
      <c r="F31" s="137"/>
      <c r="G31" s="137"/>
      <c r="H31" s="137" t="s">
        <v>106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77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</row>
    <row r="32" spans="1:94" s="48" customFormat="1" ht="49.5" customHeight="1" x14ac:dyDescent="0.2">
      <c r="A32" s="137"/>
      <c r="B32" s="137"/>
      <c r="C32" s="137"/>
      <c r="D32" s="137"/>
      <c r="E32" s="137"/>
      <c r="F32" s="137"/>
      <c r="G32" s="137"/>
      <c r="H32" s="137" t="s">
        <v>107</v>
      </c>
      <c r="I32" s="137"/>
      <c r="J32" s="137"/>
      <c r="K32" s="137"/>
      <c r="L32" s="137"/>
      <c r="M32" s="137"/>
      <c r="N32" s="137"/>
      <c r="O32" s="137"/>
      <c r="P32" s="204" t="s">
        <v>143</v>
      </c>
      <c r="Q32" s="204"/>
      <c r="R32" s="204"/>
      <c r="S32" s="204"/>
      <c r="T32" s="204"/>
      <c r="U32" s="204"/>
      <c r="V32" s="204" t="s">
        <v>90</v>
      </c>
      <c r="W32" s="204"/>
      <c r="X32" s="204"/>
      <c r="Y32" s="204" t="s">
        <v>91</v>
      </c>
      <c r="Z32" s="204"/>
      <c r="AA32" s="204"/>
      <c r="AB32" s="204" t="s">
        <v>144</v>
      </c>
      <c r="AC32" s="204"/>
      <c r="AD32" s="204"/>
      <c r="AE32" s="204"/>
      <c r="AF32" s="204" t="s">
        <v>92</v>
      </c>
      <c r="AG32" s="204"/>
      <c r="AH32" s="204"/>
      <c r="AI32" s="204"/>
      <c r="AJ32" s="204" t="s">
        <v>93</v>
      </c>
      <c r="AK32" s="204"/>
      <c r="AL32" s="204"/>
      <c r="AM32" s="204"/>
      <c r="AN32" s="77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</row>
    <row r="33" spans="1:94" s="54" customFormat="1" ht="15" customHeight="1" x14ac:dyDescent="0.2">
      <c r="A33" s="137"/>
      <c r="B33" s="137"/>
      <c r="C33" s="137"/>
      <c r="D33" s="137"/>
      <c r="E33" s="137"/>
      <c r="F33" s="137"/>
      <c r="G33" s="137"/>
      <c r="H33" s="137">
        <v>1</v>
      </c>
      <c r="I33" s="137"/>
      <c r="J33" s="137"/>
      <c r="K33" s="137"/>
      <c r="L33" s="137"/>
      <c r="M33" s="137"/>
      <c r="N33" s="137"/>
      <c r="O33" s="137"/>
      <c r="P33" s="137">
        <v>2</v>
      </c>
      <c r="Q33" s="137"/>
      <c r="R33" s="137"/>
      <c r="S33" s="137"/>
      <c r="T33" s="137"/>
      <c r="U33" s="137"/>
      <c r="V33" s="169" t="s">
        <v>67</v>
      </c>
      <c r="W33" s="169"/>
      <c r="X33" s="169"/>
      <c r="Y33" s="169" t="s">
        <v>62</v>
      </c>
      <c r="Z33" s="169"/>
      <c r="AA33" s="169"/>
      <c r="AB33" s="137">
        <v>5</v>
      </c>
      <c r="AC33" s="137"/>
      <c r="AD33" s="137"/>
      <c r="AE33" s="137"/>
      <c r="AF33" s="137">
        <v>6</v>
      </c>
      <c r="AG33" s="137"/>
      <c r="AH33" s="137"/>
      <c r="AI33" s="137"/>
      <c r="AJ33" s="137">
        <v>7</v>
      </c>
      <c r="AK33" s="137"/>
      <c r="AL33" s="137"/>
      <c r="AM33" s="137"/>
      <c r="AN33" s="76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</row>
    <row r="34" spans="1:94" s="54" customFormat="1" ht="15" customHeight="1" x14ac:dyDescent="0.2">
      <c r="A34" s="169" t="s">
        <v>63</v>
      </c>
      <c r="B34" s="169"/>
      <c r="C34" s="138" t="s">
        <v>59</v>
      </c>
      <c r="D34" s="138"/>
      <c r="E34" s="138"/>
      <c r="F34" s="138"/>
      <c r="G34" s="13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6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</row>
    <row r="35" spans="1:94" s="54" customFormat="1" ht="15" customHeight="1" x14ac:dyDescent="0.2">
      <c r="A35" s="169" t="s">
        <v>64</v>
      </c>
      <c r="B35" s="169"/>
      <c r="C35" s="138" t="s">
        <v>60</v>
      </c>
      <c r="D35" s="138"/>
      <c r="E35" s="138"/>
      <c r="F35" s="138"/>
      <c r="G35" s="138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6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</row>
    <row r="36" spans="1:94" s="54" customFormat="1" ht="15" customHeight="1" x14ac:dyDescent="0.2">
      <c r="A36" s="169" t="s">
        <v>65</v>
      </c>
      <c r="B36" s="169"/>
      <c r="C36" s="138" t="s">
        <v>61</v>
      </c>
      <c r="D36" s="138"/>
      <c r="E36" s="138"/>
      <c r="F36" s="138"/>
      <c r="G36" s="138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6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</row>
    <row r="37" spans="1:94" s="54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76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</row>
    <row r="38" spans="1:94" s="54" customFormat="1" ht="15" customHeight="1" x14ac:dyDescent="0.2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54" customFormat="1" ht="25.5" customHeight="1" x14ac:dyDescent="0.2">
      <c r="A39" s="137" t="s">
        <v>94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137" t="s">
        <v>108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 t="s">
        <v>173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76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</row>
    <row r="40" spans="1:94" s="54" customFormat="1" ht="25.5" customHeight="1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204" t="s">
        <v>96</v>
      </c>
      <c r="Y40" s="204"/>
      <c r="Z40" s="204"/>
      <c r="AA40" s="204"/>
      <c r="AB40" s="204"/>
      <c r="AC40" s="204"/>
      <c r="AD40" s="204" t="s">
        <v>97</v>
      </c>
      <c r="AE40" s="204"/>
      <c r="AF40" s="204"/>
      <c r="AG40" s="204"/>
      <c r="AH40" s="204"/>
      <c r="AI40" s="204" t="s">
        <v>111</v>
      </c>
      <c r="AJ40" s="204"/>
      <c r="AK40" s="204"/>
      <c r="AL40" s="204"/>
      <c r="AM40" s="204"/>
      <c r="AN40" s="76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</row>
    <row r="41" spans="1:94" s="40" customFormat="1" ht="14.25" customHeight="1" x14ac:dyDescent="0.2">
      <c r="A41" s="137">
        <v>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203">
        <v>9</v>
      </c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>
        <v>10</v>
      </c>
      <c r="Y41" s="203"/>
      <c r="Z41" s="203"/>
      <c r="AA41" s="203"/>
      <c r="AB41" s="203"/>
      <c r="AC41" s="203"/>
      <c r="AD41" s="203">
        <v>11</v>
      </c>
      <c r="AE41" s="203"/>
      <c r="AF41" s="203"/>
      <c r="AG41" s="203"/>
      <c r="AH41" s="203"/>
      <c r="AI41" s="204">
        <v>12</v>
      </c>
      <c r="AJ41" s="204"/>
      <c r="AK41" s="204"/>
      <c r="AL41" s="204"/>
      <c r="AM41" s="20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134"/>
      <c r="AJ42" s="134"/>
      <c r="AK42" s="134"/>
      <c r="AL42" s="134"/>
      <c r="AM42" s="13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134"/>
      <c r="AJ43" s="134"/>
      <c r="AK43" s="134"/>
      <c r="AL43" s="134"/>
      <c r="AM43" s="13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15" customHeight="1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134"/>
      <c r="AJ44" s="134"/>
      <c r="AK44" s="134"/>
      <c r="AL44" s="134"/>
      <c r="AM44" s="134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40" customFormat="1" ht="11.25" customHeight="1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71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</row>
    <row r="46" spans="1:94" s="54" customFormat="1" ht="15" customHeight="1" x14ac:dyDescent="0.2">
      <c r="A46" s="185" t="s">
        <v>146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40" customFormat="1" ht="15" customHeight="1" x14ac:dyDescent="0.2">
      <c r="A47" s="42" t="s">
        <v>148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58" t="s">
        <v>147</v>
      </c>
      <c r="AN47" s="71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</row>
    <row r="48" spans="1:94" s="40" customFormat="1" ht="15" customHeight="1" x14ac:dyDescent="0.2">
      <c r="A48" s="57" t="s">
        <v>174</v>
      </c>
      <c r="B48" s="5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182">
        <f>AG9*W16*AC16*I16</f>
        <v>0</v>
      </c>
      <c r="AJ48" s="183"/>
      <c r="AK48" s="183"/>
      <c r="AL48" s="183"/>
      <c r="AM48" s="184"/>
      <c r="AN48" s="71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</row>
    <row r="49" spans="1:94" s="40" customFormat="1" ht="15" customHeight="1" x14ac:dyDescent="0.2">
      <c r="A49" s="61" t="s">
        <v>175</v>
      </c>
      <c r="B49" s="61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/>
      <c r="AI49" s="182">
        <f>AG10*W17*AC17*I17</f>
        <v>0</v>
      </c>
      <c r="AJ49" s="183"/>
      <c r="AK49" s="183"/>
      <c r="AL49" s="183"/>
      <c r="AM49" s="184"/>
      <c r="AN49" s="71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</row>
    <row r="50" spans="1:94" s="40" customFormat="1" ht="15" customHeight="1" x14ac:dyDescent="0.2">
      <c r="A50" s="61" t="s">
        <v>176</v>
      </c>
      <c r="B50" s="61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182">
        <f>AG11*W18*AC18*I18</f>
        <v>0</v>
      </c>
      <c r="AJ50" s="183"/>
      <c r="AK50" s="183"/>
      <c r="AL50" s="183"/>
      <c r="AM50" s="184"/>
      <c r="AN50" s="71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</row>
    <row r="51" spans="1:94" s="40" customFormat="1" ht="15" customHeight="1" x14ac:dyDescent="0.2">
      <c r="A51" s="61" t="s">
        <v>177</v>
      </c>
      <c r="B51" s="6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60"/>
      <c r="AI51" s="182">
        <f>SUM(AI48:AM50)</f>
        <v>0</v>
      </c>
      <c r="AJ51" s="183"/>
      <c r="AK51" s="183"/>
      <c r="AL51" s="183"/>
      <c r="AM51" s="184"/>
      <c r="AN51" s="71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</row>
    <row r="52" spans="1:94" s="40" customFormat="1" ht="6.75" customHeight="1" x14ac:dyDescent="0.2">
      <c r="A52" s="62"/>
      <c r="B52" s="6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3"/>
      <c r="AI52" s="63"/>
      <c r="AJ52" s="63"/>
      <c r="AK52" s="63"/>
      <c r="AL52" s="63"/>
      <c r="AM52" s="63"/>
      <c r="AN52" s="71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</row>
    <row r="53" spans="1:94" s="54" customFormat="1" ht="15" customHeight="1" x14ac:dyDescent="0.2">
      <c r="A53" s="57" t="s">
        <v>153</v>
      </c>
      <c r="B53" s="57"/>
      <c r="C53" s="57"/>
      <c r="D53" s="57"/>
      <c r="E53" s="19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64"/>
      <c r="AK53" s="64"/>
      <c r="AL53" s="64"/>
      <c r="AM53" s="57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15" customHeight="1" x14ac:dyDescent="0.2">
      <c r="A54" s="57" t="s">
        <v>178</v>
      </c>
      <c r="B54" s="57"/>
      <c r="C54" s="57"/>
      <c r="D54" s="57"/>
      <c r="E54" s="57"/>
      <c r="F54" s="57"/>
      <c r="G54" s="57"/>
      <c r="H54" s="57"/>
      <c r="I54" s="57"/>
      <c r="AH54" s="194"/>
      <c r="AI54" s="194"/>
      <c r="AJ54" s="194"/>
      <c r="AK54" s="194"/>
      <c r="AL54" s="194"/>
      <c r="AM54" s="194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15" customHeight="1" x14ac:dyDescent="0.2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s="54" customFormat="1" ht="15" customHeight="1" x14ac:dyDescent="0.2">
      <c r="A56" s="65" t="s">
        <v>179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66"/>
      <c r="AI56" s="66"/>
      <c r="AJ56" s="66"/>
      <c r="AK56" s="66"/>
      <c r="AL56" s="66"/>
      <c r="AM56" s="66"/>
      <c r="AN56" s="76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</row>
    <row r="57" spans="1:94" s="54" customFormat="1" ht="15" customHeight="1" x14ac:dyDescent="0.2">
      <c r="A57" s="57" t="s">
        <v>156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198"/>
      <c r="AI57" s="198"/>
      <c r="AJ57" s="198"/>
      <c r="AK57" s="198"/>
      <c r="AL57" s="198"/>
      <c r="AM57" s="198"/>
      <c r="AN57" s="76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</row>
    <row r="58" spans="1:94" s="54" customFormat="1" ht="15" customHeight="1" x14ac:dyDescent="0.2">
      <c r="A58" s="57" t="s">
        <v>157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198"/>
      <c r="AI58" s="198"/>
      <c r="AJ58" s="198"/>
      <c r="AK58" s="198"/>
      <c r="AL58" s="198"/>
      <c r="AM58" s="198"/>
      <c r="AN58" s="76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</row>
    <row r="59" spans="1:94" s="54" customFormat="1" ht="15" customHeight="1" x14ac:dyDescent="0.2">
      <c r="A59" s="57" t="s">
        <v>158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198"/>
      <c r="AI59" s="198"/>
      <c r="AJ59" s="198"/>
      <c r="AK59" s="198"/>
      <c r="AL59" s="198"/>
      <c r="AM59" s="198"/>
      <c r="AN59" s="76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</row>
    <row r="60" spans="1:94" s="54" customFormat="1" ht="12.75" customHeight="1" x14ac:dyDescent="0.2">
      <c r="A60" s="165" t="s">
        <v>159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67"/>
      <c r="AI60" s="67"/>
      <c r="AJ60" s="67"/>
      <c r="AK60" s="67"/>
      <c r="AL60" s="67"/>
      <c r="AM60" s="68" t="s">
        <v>147</v>
      </c>
      <c r="AN60" s="76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</row>
    <row r="61" spans="1:94" s="54" customFormat="1" ht="26.25" customHeight="1" x14ac:dyDescent="0.2">
      <c r="A61" s="165" t="s">
        <v>180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90"/>
      <c r="AH61" s="181">
        <f>IF(A16&gt;0,AI48*AH57/A16,IF(Q16=0,0,AI48*AH57/Q16))</f>
        <v>0</v>
      </c>
      <c r="AI61" s="181"/>
      <c r="AJ61" s="181"/>
      <c r="AK61" s="181"/>
      <c r="AL61" s="181"/>
      <c r="AM61" s="181"/>
      <c r="AN61" s="76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</row>
    <row r="62" spans="1:94" s="54" customFormat="1" ht="24.75" customHeight="1" x14ac:dyDescent="0.2">
      <c r="A62" s="165" t="s">
        <v>181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90"/>
      <c r="AH62" s="181">
        <f>IF(A17&gt;0,AI49*AH58/A17,IF(Q17=0,0,AI49*AH58/Q17))</f>
        <v>0</v>
      </c>
      <c r="AI62" s="181"/>
      <c r="AJ62" s="181"/>
      <c r="AK62" s="181"/>
      <c r="AL62" s="181"/>
      <c r="AM62" s="181"/>
      <c r="AN62" s="76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</row>
    <row r="63" spans="1:94" s="54" customFormat="1" ht="24.75" customHeight="1" x14ac:dyDescent="0.2">
      <c r="A63" s="165" t="s">
        <v>182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81">
        <f>IF(A18&gt;0,AI50*AH59/A18,IF(Q18=0,0,AI50*AH59/Q18))</f>
        <v>0</v>
      </c>
      <c r="AI63" s="181"/>
      <c r="AJ63" s="181"/>
      <c r="AK63" s="181"/>
      <c r="AL63" s="181"/>
      <c r="AM63" s="181"/>
      <c r="AN63" s="76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</row>
    <row r="64" spans="1:94" s="40" customFormat="1" ht="15" customHeight="1" x14ac:dyDescent="0.2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58"/>
      <c r="AN64" s="71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</row>
    <row r="65" spans="1:39" ht="11.2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  <row r="285" spans="40:40" s="38" customFormat="1" x14ac:dyDescent="0.2">
      <c r="AN285" s="70"/>
    </row>
    <row r="286" spans="40:40" s="38" customFormat="1" x14ac:dyDescent="0.2">
      <c r="AN286" s="70"/>
    </row>
    <row r="287" spans="40:40" s="38" customFormat="1" x14ac:dyDescent="0.2">
      <c r="AN287" s="70"/>
    </row>
    <row r="288" spans="40:40" s="38" customFormat="1" x14ac:dyDescent="0.2">
      <c r="AN288" s="70"/>
    </row>
    <row r="289" spans="40:40" s="38" customFormat="1" x14ac:dyDescent="0.2">
      <c r="AN289" s="70"/>
    </row>
    <row r="290" spans="40:40" s="38" customFormat="1" x14ac:dyDescent="0.2">
      <c r="AN290" s="70"/>
    </row>
    <row r="291" spans="40:40" s="38" customFormat="1" x14ac:dyDescent="0.2">
      <c r="AN291" s="70"/>
    </row>
    <row r="292" spans="40:40" s="38" customFormat="1" x14ac:dyDescent="0.2">
      <c r="AN292" s="70"/>
    </row>
  </sheetData>
  <sheetProtection sheet="1" objects="1" formatCells="0" formatColumns="0" formatRows="0" insertColumns="0" insertRows="0" insertHyperlinks="0" deleteColumns="0" deleteRows="0" sort="0" autoFilter="0" pivotTables="0"/>
  <mergeCells count="191">
    <mergeCell ref="P33:U33"/>
    <mergeCell ref="V33:X33"/>
    <mergeCell ref="A55:AM55"/>
    <mergeCell ref="A35:B35"/>
    <mergeCell ref="A34:B34"/>
    <mergeCell ref="A36:B36"/>
    <mergeCell ref="AJ36:AM36"/>
    <mergeCell ref="AJ34:AM34"/>
    <mergeCell ref="Y33:AA33"/>
    <mergeCell ref="AI51:AM51"/>
    <mergeCell ref="AH58:AM58"/>
    <mergeCell ref="C34:G34"/>
    <mergeCell ref="O23:P23"/>
    <mergeCell ref="A22:AM22"/>
    <mergeCell ref="G23:H23"/>
    <mergeCell ref="I23:J23"/>
    <mergeCell ref="K23:L23"/>
    <mergeCell ref="M23:N23"/>
    <mergeCell ref="A23:B23"/>
    <mergeCell ref="H33:O33"/>
    <mergeCell ref="C23:D23"/>
    <mergeCell ref="E23:F23"/>
    <mergeCell ref="A29:AM29"/>
    <mergeCell ref="A24:AM24"/>
    <mergeCell ref="A25:B25"/>
    <mergeCell ref="C25:D25"/>
    <mergeCell ref="E25:F25"/>
    <mergeCell ref="G25:H25"/>
    <mergeCell ref="E27:F27"/>
    <mergeCell ref="K27:L27"/>
    <mergeCell ref="C35:G35"/>
    <mergeCell ref="A38:AM38"/>
    <mergeCell ref="AI41:AM41"/>
    <mergeCell ref="AI42:AM42"/>
    <mergeCell ref="AB35:AE35"/>
    <mergeCell ref="AF35:AI35"/>
    <mergeCell ref="H35:O35"/>
    <mergeCell ref="P35:U35"/>
    <mergeCell ref="AD40:AH40"/>
    <mergeCell ref="AH61:AM61"/>
    <mergeCell ref="AH62:AM62"/>
    <mergeCell ref="X41:AC41"/>
    <mergeCell ref="AD41:AH41"/>
    <mergeCell ref="V35:X35"/>
    <mergeCell ref="Y35:AA35"/>
    <mergeCell ref="AH54:AM54"/>
    <mergeCell ref="AI50:AM50"/>
    <mergeCell ref="AH57:AM57"/>
    <mergeCell ref="AH59:AM59"/>
    <mergeCell ref="L7:T7"/>
    <mergeCell ref="A61:AG61"/>
    <mergeCell ref="A60:AG60"/>
    <mergeCell ref="G27:H27"/>
    <mergeCell ref="I27:J27"/>
    <mergeCell ref="A31:B33"/>
    <mergeCell ref="A41:L41"/>
    <mergeCell ref="M41:W41"/>
    <mergeCell ref="AB36:AE36"/>
    <mergeCell ref="C36:G36"/>
    <mergeCell ref="AI5:AM5"/>
    <mergeCell ref="A10:B10"/>
    <mergeCell ref="C10:G10"/>
    <mergeCell ref="A5:AH5"/>
    <mergeCell ref="A7:B8"/>
    <mergeCell ref="C7:G7"/>
    <mergeCell ref="H7:K7"/>
    <mergeCell ref="U7:W7"/>
    <mergeCell ref="X7:Z7"/>
    <mergeCell ref="AG7:AM7"/>
    <mergeCell ref="C8:G8"/>
    <mergeCell ref="L8:T8"/>
    <mergeCell ref="A3:AM3"/>
    <mergeCell ref="U8:W8"/>
    <mergeCell ref="AG8:AM8"/>
    <mergeCell ref="A9:B9"/>
    <mergeCell ref="C9:G9"/>
    <mergeCell ref="H9:K9"/>
    <mergeCell ref="U9:W9"/>
    <mergeCell ref="X9:Z9"/>
    <mergeCell ref="AI16:AM16"/>
    <mergeCell ref="AI17:AM17"/>
    <mergeCell ref="X8:Z8"/>
    <mergeCell ref="H11:K11"/>
    <mergeCell ref="U11:W11"/>
    <mergeCell ref="X11:Z11"/>
    <mergeCell ref="AG11:AM11"/>
    <mergeCell ref="H10:K10"/>
    <mergeCell ref="AG9:AM9"/>
    <mergeCell ref="AG10:AM10"/>
    <mergeCell ref="L9:T9"/>
    <mergeCell ref="L10:T10"/>
    <mergeCell ref="AI18:AM18"/>
    <mergeCell ref="AA7:AF7"/>
    <mergeCell ref="AA8:AF8"/>
    <mergeCell ref="AC14:AH14"/>
    <mergeCell ref="W14:AB14"/>
    <mergeCell ref="W13:AH13"/>
    <mergeCell ref="W15:AB15"/>
    <mergeCell ref="H8:K8"/>
    <mergeCell ref="A11:B11"/>
    <mergeCell ref="C11:G11"/>
    <mergeCell ref="AC16:AH16"/>
    <mergeCell ref="L11:T11"/>
    <mergeCell ref="AA9:AF9"/>
    <mergeCell ref="AA10:AF10"/>
    <mergeCell ref="AA11:AF11"/>
    <mergeCell ref="X10:Z10"/>
    <mergeCell ref="U10:W10"/>
    <mergeCell ref="AI13:AM14"/>
    <mergeCell ref="Q13:V14"/>
    <mergeCell ref="Q15:V15"/>
    <mergeCell ref="A14:H14"/>
    <mergeCell ref="AC15:AH15"/>
    <mergeCell ref="AI15:AM15"/>
    <mergeCell ref="I14:P14"/>
    <mergeCell ref="A13:P13"/>
    <mergeCell ref="A15:H15"/>
    <mergeCell ref="I15:P15"/>
    <mergeCell ref="A16:H16"/>
    <mergeCell ref="I16:P16"/>
    <mergeCell ref="Q16:V16"/>
    <mergeCell ref="W16:AB16"/>
    <mergeCell ref="Q17:V17"/>
    <mergeCell ref="W17:AB17"/>
    <mergeCell ref="AC17:AH17"/>
    <mergeCell ref="A18:H18"/>
    <mergeCell ref="I18:P18"/>
    <mergeCell ref="Q18:V18"/>
    <mergeCell ref="W18:AB18"/>
    <mergeCell ref="AC18:AH18"/>
    <mergeCell ref="A17:H17"/>
    <mergeCell ref="I17:P17"/>
    <mergeCell ref="O27:P27"/>
    <mergeCell ref="I25:J25"/>
    <mergeCell ref="K25:L25"/>
    <mergeCell ref="M25:N25"/>
    <mergeCell ref="O25:P25"/>
    <mergeCell ref="A26:AM26"/>
    <mergeCell ref="A27:B27"/>
    <mergeCell ref="C27:D27"/>
    <mergeCell ref="M27:N27"/>
    <mergeCell ref="C31:G33"/>
    <mergeCell ref="AF33:AI33"/>
    <mergeCell ref="H31:AM31"/>
    <mergeCell ref="H32:O32"/>
    <mergeCell ref="P32:U32"/>
    <mergeCell ref="V32:X32"/>
    <mergeCell ref="Y32:AA32"/>
    <mergeCell ref="AB32:AE32"/>
    <mergeCell ref="AF32:AI32"/>
    <mergeCell ref="AJ33:AM33"/>
    <mergeCell ref="X39:AM39"/>
    <mergeCell ref="AB34:AE34"/>
    <mergeCell ref="AF34:AI34"/>
    <mergeCell ref="AB33:AE33"/>
    <mergeCell ref="AJ32:AM32"/>
    <mergeCell ref="H34:O34"/>
    <mergeCell ref="P34:U34"/>
    <mergeCell ref="V34:X34"/>
    <mergeCell ref="Y34:AA34"/>
    <mergeCell ref="AJ35:AM35"/>
    <mergeCell ref="AF2:AM2"/>
    <mergeCell ref="AI43:AM43"/>
    <mergeCell ref="AI44:AM44"/>
    <mergeCell ref="AF36:AI36"/>
    <mergeCell ref="Y36:AA36"/>
    <mergeCell ref="H36:O36"/>
    <mergeCell ref="P36:U36"/>
    <mergeCell ref="V36:X36"/>
    <mergeCell ref="A43:L43"/>
    <mergeCell ref="A39:L40"/>
    <mergeCell ref="A62:AG62"/>
    <mergeCell ref="A46:AL46"/>
    <mergeCell ref="AI48:AM48"/>
    <mergeCell ref="AI49:AM49"/>
    <mergeCell ref="AI40:AM40"/>
    <mergeCell ref="X42:AC42"/>
    <mergeCell ref="AD42:AH42"/>
    <mergeCell ref="AD44:AH44"/>
    <mergeCell ref="M39:W40"/>
    <mergeCell ref="X40:AC40"/>
    <mergeCell ref="A44:L44"/>
    <mergeCell ref="M44:W44"/>
    <mergeCell ref="X44:AC44"/>
    <mergeCell ref="AH63:AM63"/>
    <mergeCell ref="A42:L42"/>
    <mergeCell ref="M42:W42"/>
    <mergeCell ref="M43:W43"/>
    <mergeCell ref="X43:AC43"/>
    <mergeCell ref="AD43:AH43"/>
    <mergeCell ref="A63:AG63"/>
  </mergeCells>
  <phoneticPr fontId="7" type="noConversion"/>
  <dataValidations count="3">
    <dataValidation type="list" allowBlank="1" showInputMessage="1" showErrorMessage="1" sqref="AI5:AM5 AI16:AM18">
      <formula1>$AN$5:$AN$6</formula1>
    </dataValidation>
    <dataValidation type="list" allowBlank="1" showInputMessage="1" showErrorMessage="1" prompt="Выберите код типа объекта" sqref="H9:K11">
      <formula1>Код</formula1>
    </dataValidation>
    <dataValidation type="list" allowBlank="1" showInputMessage="1" showErrorMessage="1" prompt="Выберите код группы товаров" sqref="U9:W11">
      <formula1>Код_2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92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4.7109375" style="70" customWidth="1"/>
    <col min="41" max="41" width="12.8554687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24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 t="s">
        <v>38</v>
      </c>
      <c r="AF2" s="137" t="s">
        <v>163</v>
      </c>
      <c r="AG2" s="137"/>
      <c r="AH2" s="137"/>
      <c r="AI2" s="137"/>
      <c r="AJ2" s="137"/>
      <c r="AK2" s="137"/>
      <c r="AL2" s="137"/>
      <c r="AM2" s="137"/>
      <c r="AN2" s="77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24.75" customHeight="1" x14ac:dyDescent="0.2">
      <c r="A3" s="205" t="s">
        <v>164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76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48" customFormat="1" ht="7.5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7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s="54" customFormat="1" ht="24.75" customHeight="1" x14ac:dyDescent="0.2">
      <c r="A5" s="165" t="s">
        <v>165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95"/>
      <c r="AJ5" s="196"/>
      <c r="AK5" s="196"/>
      <c r="AL5" s="196"/>
      <c r="AM5" s="197"/>
      <c r="AN5" s="75" t="s">
        <v>219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7.5" customHeight="1" x14ac:dyDescent="0.2">
      <c r="AN6" s="7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48" customFormat="1" ht="96.75" customHeight="1" x14ac:dyDescent="0.2">
      <c r="A7" s="137" t="s">
        <v>100</v>
      </c>
      <c r="B7" s="137"/>
      <c r="C7" s="137" t="s">
        <v>56</v>
      </c>
      <c r="D7" s="137"/>
      <c r="E7" s="137"/>
      <c r="F7" s="137"/>
      <c r="G7" s="137"/>
      <c r="H7" s="137" t="s">
        <v>166</v>
      </c>
      <c r="I7" s="137"/>
      <c r="J7" s="137"/>
      <c r="K7" s="137"/>
      <c r="L7" s="137" t="s">
        <v>167</v>
      </c>
      <c r="M7" s="137"/>
      <c r="N7" s="137"/>
      <c r="O7" s="137"/>
      <c r="P7" s="137"/>
      <c r="Q7" s="137"/>
      <c r="R7" s="137"/>
      <c r="S7" s="137"/>
      <c r="T7" s="137"/>
      <c r="U7" s="137" t="s">
        <v>37</v>
      </c>
      <c r="V7" s="137"/>
      <c r="W7" s="137"/>
      <c r="X7" s="145" t="s">
        <v>133</v>
      </c>
      <c r="Y7" s="145"/>
      <c r="Z7" s="145"/>
      <c r="AA7" s="137" t="s">
        <v>134</v>
      </c>
      <c r="AB7" s="137"/>
      <c r="AC7" s="137"/>
      <c r="AD7" s="137"/>
      <c r="AE7" s="137"/>
      <c r="AF7" s="137"/>
      <c r="AG7" s="137" t="s">
        <v>168</v>
      </c>
      <c r="AH7" s="137"/>
      <c r="AI7" s="137"/>
      <c r="AJ7" s="137"/>
      <c r="AK7" s="137"/>
      <c r="AL7" s="137"/>
      <c r="AM7" s="137"/>
      <c r="AN7" s="77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s="54" customFormat="1" ht="14.25" customHeight="1" x14ac:dyDescent="0.2">
      <c r="A8" s="137"/>
      <c r="B8" s="137"/>
      <c r="C8" s="137">
        <v>1</v>
      </c>
      <c r="D8" s="137"/>
      <c r="E8" s="137"/>
      <c r="F8" s="137"/>
      <c r="G8" s="137"/>
      <c r="H8" s="137">
        <v>2</v>
      </c>
      <c r="I8" s="137"/>
      <c r="J8" s="137"/>
      <c r="K8" s="137"/>
      <c r="L8" s="137">
        <v>3</v>
      </c>
      <c r="M8" s="137"/>
      <c r="N8" s="137"/>
      <c r="O8" s="137"/>
      <c r="P8" s="137"/>
      <c r="Q8" s="137"/>
      <c r="R8" s="137"/>
      <c r="S8" s="137"/>
      <c r="T8" s="137"/>
      <c r="U8" s="169" t="s">
        <v>62</v>
      </c>
      <c r="V8" s="169"/>
      <c r="W8" s="169"/>
      <c r="X8" s="169" t="s">
        <v>48</v>
      </c>
      <c r="Y8" s="169"/>
      <c r="Z8" s="169"/>
      <c r="AA8" s="169" t="s">
        <v>52</v>
      </c>
      <c r="AB8" s="169"/>
      <c r="AC8" s="169"/>
      <c r="AD8" s="169"/>
      <c r="AE8" s="169"/>
      <c r="AF8" s="169"/>
      <c r="AG8" s="169" t="s">
        <v>135</v>
      </c>
      <c r="AH8" s="169"/>
      <c r="AI8" s="169"/>
      <c r="AJ8" s="169"/>
      <c r="AK8" s="169"/>
      <c r="AL8" s="169"/>
      <c r="AM8" s="169"/>
      <c r="AN8" s="76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</row>
    <row r="9" spans="1:94" s="54" customFormat="1" ht="14.25" customHeight="1" x14ac:dyDescent="0.2">
      <c r="A9" s="171">
        <v>1</v>
      </c>
      <c r="B9" s="171"/>
      <c r="C9" s="138" t="s">
        <v>59</v>
      </c>
      <c r="D9" s="138"/>
      <c r="E9" s="138"/>
      <c r="F9" s="138"/>
      <c r="G9" s="138"/>
      <c r="H9" s="149"/>
      <c r="I9" s="149"/>
      <c r="J9" s="149"/>
      <c r="K9" s="149"/>
      <c r="L9" s="137"/>
      <c r="M9" s="137"/>
      <c r="N9" s="137"/>
      <c r="O9" s="137"/>
      <c r="P9" s="137"/>
      <c r="Q9" s="137"/>
      <c r="R9" s="137"/>
      <c r="S9" s="137"/>
      <c r="T9" s="137"/>
      <c r="U9" s="147"/>
      <c r="V9" s="147"/>
      <c r="W9" s="147"/>
      <c r="X9" s="167"/>
      <c r="Y9" s="167"/>
      <c r="Z9" s="167"/>
      <c r="AA9" s="168">
        <v>1</v>
      </c>
      <c r="AB9" s="168"/>
      <c r="AC9" s="168"/>
      <c r="AD9" s="168"/>
      <c r="AE9" s="168"/>
      <c r="AF9" s="168"/>
      <c r="AG9" s="181">
        <f>IF(AA9=0,0,X9/AA9)</f>
        <v>0</v>
      </c>
      <c r="AH9" s="181"/>
      <c r="AI9" s="181"/>
      <c r="AJ9" s="181"/>
      <c r="AK9" s="181"/>
      <c r="AL9" s="181"/>
      <c r="AM9" s="181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1">
        <v>2</v>
      </c>
      <c r="B10" s="171"/>
      <c r="C10" s="138" t="s">
        <v>60</v>
      </c>
      <c r="D10" s="138"/>
      <c r="E10" s="138"/>
      <c r="F10" s="138"/>
      <c r="G10" s="138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47"/>
      <c r="V10" s="147"/>
      <c r="W10" s="147"/>
      <c r="X10" s="167"/>
      <c r="Y10" s="167"/>
      <c r="Z10" s="167"/>
      <c r="AA10" s="168">
        <v>1</v>
      </c>
      <c r="AB10" s="168"/>
      <c r="AC10" s="168"/>
      <c r="AD10" s="168"/>
      <c r="AE10" s="168"/>
      <c r="AF10" s="168"/>
      <c r="AG10" s="181">
        <f>IF(AA10=0,0,X10/AA10)</f>
        <v>0</v>
      </c>
      <c r="AH10" s="181"/>
      <c r="AI10" s="181"/>
      <c r="AJ10" s="181"/>
      <c r="AK10" s="181"/>
      <c r="AL10" s="181"/>
      <c r="AM10" s="181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3</v>
      </c>
      <c r="B11" s="171"/>
      <c r="C11" s="138" t="s">
        <v>61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47"/>
      <c r="V11" s="147"/>
      <c r="W11" s="147"/>
      <c r="X11" s="167"/>
      <c r="Y11" s="167"/>
      <c r="Z11" s="167"/>
      <c r="AA11" s="168">
        <v>1</v>
      </c>
      <c r="AB11" s="168"/>
      <c r="AC11" s="168"/>
      <c r="AD11" s="168"/>
      <c r="AE11" s="168"/>
      <c r="AF11" s="168"/>
      <c r="AG11" s="181">
        <f>IF(AA11=0,0,X11/AA11)</f>
        <v>0</v>
      </c>
      <c r="AH11" s="181"/>
      <c r="AI11" s="181"/>
      <c r="AJ11" s="181"/>
      <c r="AK11" s="181"/>
      <c r="AL11" s="181"/>
      <c r="AM11" s="181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7.5" customHeight="1" thickBo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AF12" s="55"/>
      <c r="AG12" s="55"/>
      <c r="AH12" s="55"/>
      <c r="AI12" s="55"/>
      <c r="AJ12" s="55"/>
      <c r="AK12" s="55"/>
      <c r="AL12" s="55"/>
      <c r="AM12" s="55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36.75" customHeight="1" thickBot="1" x14ac:dyDescent="0.25">
      <c r="A13" s="145" t="s">
        <v>137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37" t="s">
        <v>101</v>
      </c>
      <c r="R13" s="137"/>
      <c r="S13" s="137"/>
      <c r="T13" s="137"/>
      <c r="U13" s="137"/>
      <c r="V13" s="137"/>
      <c r="W13" s="137" t="s">
        <v>169</v>
      </c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 t="s">
        <v>138</v>
      </c>
      <c r="AJ13" s="137"/>
      <c r="AK13" s="137"/>
      <c r="AL13" s="137"/>
      <c r="AM13" s="137"/>
      <c r="AN13" s="76"/>
      <c r="AO13" s="30" t="s">
        <v>274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8" customHeight="1" x14ac:dyDescent="0.2">
      <c r="A14" s="145" t="s">
        <v>44</v>
      </c>
      <c r="B14" s="145"/>
      <c r="C14" s="145"/>
      <c r="D14" s="145"/>
      <c r="E14" s="145"/>
      <c r="F14" s="145"/>
      <c r="G14" s="145"/>
      <c r="H14" s="145"/>
      <c r="I14" s="145" t="s">
        <v>170</v>
      </c>
      <c r="J14" s="145"/>
      <c r="K14" s="145"/>
      <c r="L14" s="145"/>
      <c r="M14" s="145"/>
      <c r="N14" s="145"/>
      <c r="O14" s="145"/>
      <c r="P14" s="145"/>
      <c r="Q14" s="137"/>
      <c r="R14" s="137"/>
      <c r="S14" s="137"/>
      <c r="T14" s="137"/>
      <c r="U14" s="137"/>
      <c r="V14" s="137"/>
      <c r="W14" s="137" t="s">
        <v>25</v>
      </c>
      <c r="X14" s="137"/>
      <c r="Y14" s="137"/>
      <c r="Z14" s="137"/>
      <c r="AA14" s="137"/>
      <c r="AB14" s="137"/>
      <c r="AC14" s="137" t="s">
        <v>12</v>
      </c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76"/>
      <c r="AO14" s="31" t="s">
        <v>272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14.25" customHeight="1" x14ac:dyDescent="0.2">
      <c r="A15" s="137">
        <v>8</v>
      </c>
      <c r="B15" s="137"/>
      <c r="C15" s="137"/>
      <c r="D15" s="137"/>
      <c r="E15" s="137"/>
      <c r="F15" s="137"/>
      <c r="G15" s="137"/>
      <c r="H15" s="137"/>
      <c r="I15" s="137">
        <v>9</v>
      </c>
      <c r="J15" s="137"/>
      <c r="K15" s="137"/>
      <c r="L15" s="137"/>
      <c r="M15" s="137"/>
      <c r="N15" s="137"/>
      <c r="O15" s="137"/>
      <c r="P15" s="137"/>
      <c r="Q15" s="137">
        <v>10</v>
      </c>
      <c r="R15" s="137"/>
      <c r="S15" s="137"/>
      <c r="T15" s="137"/>
      <c r="U15" s="137"/>
      <c r="V15" s="137"/>
      <c r="W15" s="137">
        <v>11</v>
      </c>
      <c r="X15" s="137"/>
      <c r="Y15" s="137"/>
      <c r="Z15" s="137"/>
      <c r="AA15" s="137"/>
      <c r="AB15" s="137"/>
      <c r="AC15" s="137">
        <v>12</v>
      </c>
      <c r="AD15" s="137"/>
      <c r="AE15" s="137"/>
      <c r="AF15" s="137"/>
      <c r="AG15" s="137"/>
      <c r="AH15" s="137"/>
      <c r="AI15" s="137">
        <v>13</v>
      </c>
      <c r="AJ15" s="137"/>
      <c r="AK15" s="137"/>
      <c r="AL15" s="137"/>
      <c r="AM15" s="137"/>
      <c r="AN15" s="76"/>
      <c r="AO15" s="32">
        <v>12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98"/>
      <c r="B16" s="198"/>
      <c r="C16" s="198"/>
      <c r="D16" s="198"/>
      <c r="E16" s="198"/>
      <c r="F16" s="198"/>
      <c r="G16" s="198"/>
      <c r="H16" s="198"/>
      <c r="I16" s="166">
        <f>IF(AI5="Х",1,IF(A16=0,1,IF(Q16=0,1,A16/Q16)))</f>
        <v>1</v>
      </c>
      <c r="J16" s="166"/>
      <c r="K16" s="166"/>
      <c r="L16" s="166"/>
      <c r="M16" s="166"/>
      <c r="N16" s="166"/>
      <c r="O16" s="166"/>
      <c r="P16" s="166"/>
      <c r="Q16" s="198"/>
      <c r="R16" s="198"/>
      <c r="S16" s="198"/>
      <c r="T16" s="198"/>
      <c r="U16" s="198"/>
      <c r="V16" s="198"/>
      <c r="W16" s="168">
        <v>1</v>
      </c>
      <c r="X16" s="168"/>
      <c r="Y16" s="168"/>
      <c r="Z16" s="168"/>
      <c r="AA16" s="168"/>
      <c r="AB16" s="168"/>
      <c r="AC16" s="166">
        <f>IF(AO16=0,1,1-AO16/100%)</f>
        <v>1</v>
      </c>
      <c r="AD16" s="166"/>
      <c r="AE16" s="166"/>
      <c r="AF16" s="166"/>
      <c r="AG16" s="166"/>
      <c r="AH16" s="166"/>
      <c r="AI16" s="149"/>
      <c r="AJ16" s="149"/>
      <c r="AK16" s="149"/>
      <c r="AL16" s="149"/>
      <c r="AM16" s="149"/>
      <c r="AN16" s="76"/>
      <c r="AO16" s="33">
        <v>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40" customFormat="1" ht="14.25" customHeight="1" x14ac:dyDescent="0.2">
      <c r="A17" s="198"/>
      <c r="B17" s="198"/>
      <c r="C17" s="198"/>
      <c r="D17" s="198"/>
      <c r="E17" s="198"/>
      <c r="F17" s="198"/>
      <c r="G17" s="198"/>
      <c r="H17" s="198"/>
      <c r="I17" s="166">
        <f>IF(AI6="Х",1,IF(A17=0,1,IF(Q17=0,1,A17/Q17)))</f>
        <v>1</v>
      </c>
      <c r="J17" s="166"/>
      <c r="K17" s="166"/>
      <c r="L17" s="166"/>
      <c r="M17" s="166"/>
      <c r="N17" s="166"/>
      <c r="O17" s="166"/>
      <c r="P17" s="166"/>
      <c r="Q17" s="198"/>
      <c r="R17" s="198"/>
      <c r="S17" s="198"/>
      <c r="T17" s="198"/>
      <c r="U17" s="198"/>
      <c r="V17" s="198"/>
      <c r="W17" s="168">
        <v>1</v>
      </c>
      <c r="X17" s="168"/>
      <c r="Y17" s="168"/>
      <c r="Z17" s="168"/>
      <c r="AA17" s="168"/>
      <c r="AB17" s="168"/>
      <c r="AC17" s="166">
        <f>IF(AO17=0,1,1-AO17/100%)</f>
        <v>1</v>
      </c>
      <c r="AD17" s="166"/>
      <c r="AE17" s="166"/>
      <c r="AF17" s="166"/>
      <c r="AG17" s="166"/>
      <c r="AH17" s="166"/>
      <c r="AI17" s="149"/>
      <c r="AJ17" s="149"/>
      <c r="AK17" s="149"/>
      <c r="AL17" s="149"/>
      <c r="AM17" s="149"/>
      <c r="AN17" s="71"/>
      <c r="AO17" s="33">
        <v>0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</row>
    <row r="18" spans="1:94" s="40" customFormat="1" ht="14.25" customHeight="1" thickBot="1" x14ac:dyDescent="0.25">
      <c r="A18" s="198"/>
      <c r="B18" s="198"/>
      <c r="C18" s="198"/>
      <c r="D18" s="198"/>
      <c r="E18" s="198"/>
      <c r="F18" s="198"/>
      <c r="G18" s="198"/>
      <c r="H18" s="198"/>
      <c r="I18" s="166">
        <f>IF(AI7="Х",1,IF(A18=0,1,IF(Q18=0,1,A18/Q18)))</f>
        <v>1</v>
      </c>
      <c r="J18" s="166"/>
      <c r="K18" s="166"/>
      <c r="L18" s="166"/>
      <c r="M18" s="166"/>
      <c r="N18" s="166"/>
      <c r="O18" s="166"/>
      <c r="P18" s="166"/>
      <c r="Q18" s="198"/>
      <c r="R18" s="198"/>
      <c r="S18" s="198"/>
      <c r="T18" s="198"/>
      <c r="U18" s="198"/>
      <c r="V18" s="198"/>
      <c r="W18" s="168">
        <v>1</v>
      </c>
      <c r="X18" s="168"/>
      <c r="Y18" s="168"/>
      <c r="Z18" s="168"/>
      <c r="AA18" s="168"/>
      <c r="AB18" s="168"/>
      <c r="AC18" s="166">
        <f>IF(AO18=0,1,1-AO18/100%)</f>
        <v>1</v>
      </c>
      <c r="AD18" s="166"/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4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7.5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71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54" customFormat="1" ht="15" customHeight="1" x14ac:dyDescent="0.2">
      <c r="A20" s="57" t="s">
        <v>171</v>
      </c>
      <c r="B20" s="5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6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</row>
    <row r="21" spans="1:94" s="54" customFormat="1" ht="7.5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s="54" customFormat="1" ht="13.5" customHeight="1" x14ac:dyDescent="0.2">
      <c r="A22" s="200" t="s">
        <v>68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2"/>
      <c r="AN22" s="76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s="54" customFormat="1" ht="13.5" customHeight="1" x14ac:dyDescent="0.2">
      <c r="A23" s="199">
        <v>1</v>
      </c>
      <c r="B23" s="199"/>
      <c r="C23" s="199">
        <v>2</v>
      </c>
      <c r="D23" s="199"/>
      <c r="E23" s="199">
        <v>3</v>
      </c>
      <c r="F23" s="199"/>
      <c r="G23" s="199">
        <v>4</v>
      </c>
      <c r="H23" s="199"/>
      <c r="I23" s="199">
        <v>5</v>
      </c>
      <c r="J23" s="199"/>
      <c r="K23" s="199">
        <v>6</v>
      </c>
      <c r="L23" s="199"/>
      <c r="M23" s="199">
        <v>7</v>
      </c>
      <c r="N23" s="199"/>
      <c r="O23" s="199">
        <v>8</v>
      </c>
      <c r="P23" s="199"/>
      <c r="Q23" s="82">
        <v>9</v>
      </c>
      <c r="R23" s="82">
        <v>10</v>
      </c>
      <c r="S23" s="82">
        <v>11</v>
      </c>
      <c r="T23" s="82">
        <v>12</v>
      </c>
      <c r="U23" s="82">
        <v>13</v>
      </c>
      <c r="V23" s="82">
        <v>14</v>
      </c>
      <c r="W23" s="82">
        <v>15</v>
      </c>
      <c r="X23" s="82">
        <v>16</v>
      </c>
      <c r="Y23" s="82">
        <v>17</v>
      </c>
      <c r="Z23" s="82">
        <v>18</v>
      </c>
      <c r="AA23" s="82">
        <v>19</v>
      </c>
      <c r="AB23" s="82">
        <v>20</v>
      </c>
      <c r="AC23" s="82">
        <v>21</v>
      </c>
      <c r="AD23" s="82">
        <v>22</v>
      </c>
      <c r="AE23" s="82">
        <v>23</v>
      </c>
      <c r="AF23" s="82">
        <v>24</v>
      </c>
      <c r="AG23" s="82">
        <v>25</v>
      </c>
      <c r="AH23" s="82">
        <v>26</v>
      </c>
      <c r="AI23" s="82">
        <v>27</v>
      </c>
      <c r="AJ23" s="82">
        <v>28</v>
      </c>
      <c r="AK23" s="82">
        <v>29</v>
      </c>
      <c r="AL23" s="82">
        <v>30</v>
      </c>
      <c r="AM23" s="82">
        <v>31</v>
      </c>
      <c r="AN23" s="76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</row>
    <row r="24" spans="1:94" s="54" customFormat="1" ht="13.5" customHeight="1" x14ac:dyDescent="0.2">
      <c r="A24" s="200" t="s">
        <v>69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2"/>
      <c r="AN24" s="76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</row>
    <row r="25" spans="1:94" s="54" customFormat="1" ht="13.5" customHeight="1" x14ac:dyDescent="0.2">
      <c r="A25" s="199">
        <v>1</v>
      </c>
      <c r="B25" s="199"/>
      <c r="C25" s="199">
        <v>2</v>
      </c>
      <c r="D25" s="199"/>
      <c r="E25" s="199">
        <v>3</v>
      </c>
      <c r="F25" s="199"/>
      <c r="G25" s="199">
        <v>4</v>
      </c>
      <c r="H25" s="199"/>
      <c r="I25" s="199">
        <v>5</v>
      </c>
      <c r="J25" s="199"/>
      <c r="K25" s="199">
        <v>6</v>
      </c>
      <c r="L25" s="199"/>
      <c r="M25" s="199">
        <v>7</v>
      </c>
      <c r="N25" s="199"/>
      <c r="O25" s="199">
        <v>8</v>
      </c>
      <c r="P25" s="199"/>
      <c r="Q25" s="82">
        <v>9</v>
      </c>
      <c r="R25" s="82">
        <v>10</v>
      </c>
      <c r="S25" s="82">
        <v>11</v>
      </c>
      <c r="T25" s="82">
        <v>12</v>
      </c>
      <c r="U25" s="82">
        <v>13</v>
      </c>
      <c r="V25" s="82">
        <v>14</v>
      </c>
      <c r="W25" s="82">
        <v>15</v>
      </c>
      <c r="X25" s="82">
        <v>16</v>
      </c>
      <c r="Y25" s="82">
        <v>17</v>
      </c>
      <c r="Z25" s="82">
        <v>18</v>
      </c>
      <c r="AA25" s="82">
        <v>19</v>
      </c>
      <c r="AB25" s="82">
        <v>20</v>
      </c>
      <c r="AC25" s="82">
        <v>21</v>
      </c>
      <c r="AD25" s="82">
        <v>22</v>
      </c>
      <c r="AE25" s="82">
        <v>23</v>
      </c>
      <c r="AF25" s="82">
        <v>24</v>
      </c>
      <c r="AG25" s="82">
        <v>25</v>
      </c>
      <c r="AH25" s="82">
        <v>26</v>
      </c>
      <c r="AI25" s="82">
        <v>27</v>
      </c>
      <c r="AJ25" s="82">
        <v>28</v>
      </c>
      <c r="AK25" s="82">
        <v>29</v>
      </c>
      <c r="AL25" s="82">
        <v>30</v>
      </c>
      <c r="AM25" s="82">
        <v>31</v>
      </c>
      <c r="AN25" s="76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</row>
    <row r="26" spans="1:94" s="54" customFormat="1" ht="13.5" customHeight="1" x14ac:dyDescent="0.2">
      <c r="A26" s="200" t="s">
        <v>70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2"/>
      <c r="AN26" s="76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</row>
    <row r="27" spans="1:94" s="54" customFormat="1" ht="13.5" customHeight="1" x14ac:dyDescent="0.2">
      <c r="A27" s="199">
        <v>1</v>
      </c>
      <c r="B27" s="199"/>
      <c r="C27" s="199">
        <v>2</v>
      </c>
      <c r="D27" s="199"/>
      <c r="E27" s="199">
        <v>3</v>
      </c>
      <c r="F27" s="199"/>
      <c r="G27" s="199">
        <v>4</v>
      </c>
      <c r="H27" s="199"/>
      <c r="I27" s="199">
        <v>5</v>
      </c>
      <c r="J27" s="199"/>
      <c r="K27" s="199">
        <v>6</v>
      </c>
      <c r="L27" s="199"/>
      <c r="M27" s="199">
        <v>7</v>
      </c>
      <c r="N27" s="199"/>
      <c r="O27" s="199">
        <v>8</v>
      </c>
      <c r="P27" s="199"/>
      <c r="Q27" s="82">
        <v>9</v>
      </c>
      <c r="R27" s="82">
        <v>10</v>
      </c>
      <c r="S27" s="82">
        <v>11</v>
      </c>
      <c r="T27" s="82">
        <v>12</v>
      </c>
      <c r="U27" s="82">
        <v>13</v>
      </c>
      <c r="V27" s="82">
        <v>14</v>
      </c>
      <c r="W27" s="82">
        <v>15</v>
      </c>
      <c r="X27" s="82">
        <v>16</v>
      </c>
      <c r="Y27" s="82">
        <v>17</v>
      </c>
      <c r="Z27" s="82">
        <v>18</v>
      </c>
      <c r="AA27" s="82">
        <v>19</v>
      </c>
      <c r="AB27" s="82">
        <v>20</v>
      </c>
      <c r="AC27" s="82">
        <v>21</v>
      </c>
      <c r="AD27" s="82">
        <v>22</v>
      </c>
      <c r="AE27" s="82">
        <v>23</v>
      </c>
      <c r="AF27" s="82">
        <v>24</v>
      </c>
      <c r="AG27" s="82">
        <v>25</v>
      </c>
      <c r="AH27" s="82">
        <v>26</v>
      </c>
      <c r="AI27" s="82">
        <v>27</v>
      </c>
      <c r="AJ27" s="82">
        <v>28</v>
      </c>
      <c r="AK27" s="82">
        <v>29</v>
      </c>
      <c r="AL27" s="82">
        <v>30</v>
      </c>
      <c r="AM27" s="82">
        <v>31</v>
      </c>
      <c r="AN27" s="76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</row>
    <row r="28" spans="1:94" s="54" customFormat="1" ht="7.5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3"/>
      <c r="Q28" s="83"/>
      <c r="R28" s="55"/>
      <c r="S28" s="55"/>
      <c r="T28" s="55"/>
      <c r="AN28" s="76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</row>
    <row r="29" spans="1:94" s="54" customFormat="1" ht="24.75" customHeight="1" x14ac:dyDescent="0.2">
      <c r="A29" s="165" t="s">
        <v>172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76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</row>
    <row r="30" spans="1:94" s="40" customFormat="1" ht="7.5" customHeight="1" x14ac:dyDescent="0.2">
      <c r="AN30" s="71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</row>
    <row r="31" spans="1:94" s="48" customFormat="1" ht="14.25" customHeight="1" x14ac:dyDescent="0.2">
      <c r="A31" s="137" t="s">
        <v>100</v>
      </c>
      <c r="B31" s="137"/>
      <c r="C31" s="137" t="s">
        <v>56</v>
      </c>
      <c r="D31" s="137"/>
      <c r="E31" s="137"/>
      <c r="F31" s="137"/>
      <c r="G31" s="137"/>
      <c r="H31" s="137" t="s">
        <v>106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77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</row>
    <row r="32" spans="1:94" s="48" customFormat="1" ht="49.5" customHeight="1" x14ac:dyDescent="0.2">
      <c r="A32" s="137"/>
      <c r="B32" s="137"/>
      <c r="C32" s="137"/>
      <c r="D32" s="137"/>
      <c r="E32" s="137"/>
      <c r="F32" s="137"/>
      <c r="G32" s="137"/>
      <c r="H32" s="137" t="s">
        <v>107</v>
      </c>
      <c r="I32" s="137"/>
      <c r="J32" s="137"/>
      <c r="K32" s="137"/>
      <c r="L32" s="137"/>
      <c r="M32" s="137"/>
      <c r="N32" s="137"/>
      <c r="O32" s="137"/>
      <c r="P32" s="204" t="s">
        <v>143</v>
      </c>
      <c r="Q32" s="204"/>
      <c r="R32" s="204"/>
      <c r="S32" s="204"/>
      <c r="T32" s="204"/>
      <c r="U32" s="204"/>
      <c r="V32" s="204" t="s">
        <v>90</v>
      </c>
      <c r="W32" s="204"/>
      <c r="X32" s="204"/>
      <c r="Y32" s="204" t="s">
        <v>91</v>
      </c>
      <c r="Z32" s="204"/>
      <c r="AA32" s="204"/>
      <c r="AB32" s="204" t="s">
        <v>144</v>
      </c>
      <c r="AC32" s="204"/>
      <c r="AD32" s="204"/>
      <c r="AE32" s="204"/>
      <c r="AF32" s="204" t="s">
        <v>92</v>
      </c>
      <c r="AG32" s="204"/>
      <c r="AH32" s="204"/>
      <c r="AI32" s="204"/>
      <c r="AJ32" s="204" t="s">
        <v>93</v>
      </c>
      <c r="AK32" s="204"/>
      <c r="AL32" s="204"/>
      <c r="AM32" s="204"/>
      <c r="AN32" s="77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</row>
    <row r="33" spans="1:94" s="54" customFormat="1" ht="15" customHeight="1" x14ac:dyDescent="0.2">
      <c r="A33" s="137"/>
      <c r="B33" s="137"/>
      <c r="C33" s="137"/>
      <c r="D33" s="137"/>
      <c r="E33" s="137"/>
      <c r="F33" s="137"/>
      <c r="G33" s="137"/>
      <c r="H33" s="137">
        <v>1</v>
      </c>
      <c r="I33" s="137"/>
      <c r="J33" s="137"/>
      <c r="K33" s="137"/>
      <c r="L33" s="137"/>
      <c r="M33" s="137"/>
      <c r="N33" s="137"/>
      <c r="O33" s="137"/>
      <c r="P33" s="137">
        <v>2</v>
      </c>
      <c r="Q33" s="137"/>
      <c r="R33" s="137"/>
      <c r="S33" s="137"/>
      <c r="T33" s="137"/>
      <c r="U33" s="137"/>
      <c r="V33" s="169" t="s">
        <v>67</v>
      </c>
      <c r="W33" s="169"/>
      <c r="X33" s="169"/>
      <c r="Y33" s="169" t="s">
        <v>62</v>
      </c>
      <c r="Z33" s="169"/>
      <c r="AA33" s="169"/>
      <c r="AB33" s="137">
        <v>5</v>
      </c>
      <c r="AC33" s="137"/>
      <c r="AD33" s="137"/>
      <c r="AE33" s="137"/>
      <c r="AF33" s="137">
        <v>6</v>
      </c>
      <c r="AG33" s="137"/>
      <c r="AH33" s="137"/>
      <c r="AI33" s="137"/>
      <c r="AJ33" s="137">
        <v>7</v>
      </c>
      <c r="AK33" s="137"/>
      <c r="AL33" s="137"/>
      <c r="AM33" s="137"/>
      <c r="AN33" s="76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</row>
    <row r="34" spans="1:94" s="54" customFormat="1" ht="15" customHeight="1" x14ac:dyDescent="0.2">
      <c r="A34" s="169" t="s">
        <v>63</v>
      </c>
      <c r="B34" s="169"/>
      <c r="C34" s="138" t="s">
        <v>59</v>
      </c>
      <c r="D34" s="138"/>
      <c r="E34" s="138"/>
      <c r="F34" s="138"/>
      <c r="G34" s="13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6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</row>
    <row r="35" spans="1:94" s="54" customFormat="1" ht="15" customHeight="1" x14ac:dyDescent="0.2">
      <c r="A35" s="169" t="s">
        <v>64</v>
      </c>
      <c r="B35" s="169"/>
      <c r="C35" s="138" t="s">
        <v>60</v>
      </c>
      <c r="D35" s="138"/>
      <c r="E35" s="138"/>
      <c r="F35" s="138"/>
      <c r="G35" s="138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6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</row>
    <row r="36" spans="1:94" s="54" customFormat="1" ht="15" customHeight="1" x14ac:dyDescent="0.2">
      <c r="A36" s="169" t="s">
        <v>65</v>
      </c>
      <c r="B36" s="169"/>
      <c r="C36" s="138" t="s">
        <v>61</v>
      </c>
      <c r="D36" s="138"/>
      <c r="E36" s="138"/>
      <c r="F36" s="138"/>
      <c r="G36" s="138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6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</row>
    <row r="37" spans="1:94" s="54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76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</row>
    <row r="38" spans="1:94" s="54" customFormat="1" ht="15" customHeight="1" x14ac:dyDescent="0.2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54" customFormat="1" ht="25.5" customHeight="1" x14ac:dyDescent="0.2">
      <c r="A39" s="137" t="s">
        <v>94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137" t="s">
        <v>108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 t="s">
        <v>173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76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</row>
    <row r="40" spans="1:94" s="54" customFormat="1" ht="25.5" customHeight="1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204" t="s">
        <v>96</v>
      </c>
      <c r="Y40" s="204"/>
      <c r="Z40" s="204"/>
      <c r="AA40" s="204"/>
      <c r="AB40" s="204"/>
      <c r="AC40" s="204"/>
      <c r="AD40" s="204" t="s">
        <v>97</v>
      </c>
      <c r="AE40" s="204"/>
      <c r="AF40" s="204"/>
      <c r="AG40" s="204"/>
      <c r="AH40" s="204"/>
      <c r="AI40" s="204" t="s">
        <v>111</v>
      </c>
      <c r="AJ40" s="204"/>
      <c r="AK40" s="204"/>
      <c r="AL40" s="204"/>
      <c r="AM40" s="204"/>
      <c r="AN40" s="76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</row>
    <row r="41" spans="1:94" s="40" customFormat="1" ht="14.25" customHeight="1" x14ac:dyDescent="0.2">
      <c r="A41" s="137">
        <v>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203">
        <v>9</v>
      </c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>
        <v>10</v>
      </c>
      <c r="Y41" s="203"/>
      <c r="Z41" s="203"/>
      <c r="AA41" s="203"/>
      <c r="AB41" s="203"/>
      <c r="AC41" s="203"/>
      <c r="AD41" s="203">
        <v>11</v>
      </c>
      <c r="AE41" s="203"/>
      <c r="AF41" s="203"/>
      <c r="AG41" s="203"/>
      <c r="AH41" s="203"/>
      <c r="AI41" s="204">
        <v>12</v>
      </c>
      <c r="AJ41" s="204"/>
      <c r="AK41" s="204"/>
      <c r="AL41" s="204"/>
      <c r="AM41" s="20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134"/>
      <c r="AJ42" s="134"/>
      <c r="AK42" s="134"/>
      <c r="AL42" s="134"/>
      <c r="AM42" s="13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134"/>
      <c r="AJ43" s="134"/>
      <c r="AK43" s="134"/>
      <c r="AL43" s="134"/>
      <c r="AM43" s="13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15" customHeight="1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134"/>
      <c r="AJ44" s="134"/>
      <c r="AK44" s="134"/>
      <c r="AL44" s="134"/>
      <c r="AM44" s="134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40" customFormat="1" ht="11.25" customHeight="1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71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</row>
    <row r="46" spans="1:94" s="54" customFormat="1" ht="15" customHeight="1" x14ac:dyDescent="0.2">
      <c r="A46" s="185" t="s">
        <v>146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40" customFormat="1" ht="15" customHeight="1" x14ac:dyDescent="0.2">
      <c r="A47" s="42" t="s">
        <v>148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58" t="s">
        <v>147</v>
      </c>
      <c r="AN47" s="71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</row>
    <row r="48" spans="1:94" s="40" customFormat="1" ht="15" customHeight="1" x14ac:dyDescent="0.2">
      <c r="A48" s="57" t="s">
        <v>174</v>
      </c>
      <c r="B48" s="5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182">
        <f>AG9*W16*AC16*I16</f>
        <v>0</v>
      </c>
      <c r="AJ48" s="183"/>
      <c r="AK48" s="183"/>
      <c r="AL48" s="183"/>
      <c r="AM48" s="184"/>
      <c r="AN48" s="71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</row>
    <row r="49" spans="1:94" s="40" customFormat="1" ht="15" customHeight="1" x14ac:dyDescent="0.2">
      <c r="A49" s="61" t="s">
        <v>175</v>
      </c>
      <c r="B49" s="61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/>
      <c r="AI49" s="182">
        <f>AG10*W17*AC17*I17</f>
        <v>0</v>
      </c>
      <c r="AJ49" s="183"/>
      <c r="AK49" s="183"/>
      <c r="AL49" s="183"/>
      <c r="AM49" s="184"/>
      <c r="AN49" s="71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</row>
    <row r="50" spans="1:94" s="40" customFormat="1" ht="15" customHeight="1" x14ac:dyDescent="0.2">
      <c r="A50" s="61" t="s">
        <v>176</v>
      </c>
      <c r="B50" s="61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182">
        <f>AG11*W18*AC18*I18</f>
        <v>0</v>
      </c>
      <c r="AJ50" s="183"/>
      <c r="AK50" s="183"/>
      <c r="AL50" s="183"/>
      <c r="AM50" s="184"/>
      <c r="AN50" s="71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</row>
    <row r="51" spans="1:94" s="40" customFormat="1" ht="15" customHeight="1" x14ac:dyDescent="0.2">
      <c r="A51" s="61" t="s">
        <v>177</v>
      </c>
      <c r="B51" s="6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60"/>
      <c r="AI51" s="182">
        <f>SUM(AI48:AM50)</f>
        <v>0</v>
      </c>
      <c r="AJ51" s="183"/>
      <c r="AK51" s="183"/>
      <c r="AL51" s="183"/>
      <c r="AM51" s="184"/>
      <c r="AN51" s="71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</row>
    <row r="52" spans="1:94" s="40" customFormat="1" ht="6.75" customHeight="1" x14ac:dyDescent="0.2">
      <c r="A52" s="62"/>
      <c r="B52" s="6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3"/>
      <c r="AI52" s="63"/>
      <c r="AJ52" s="63"/>
      <c r="AK52" s="63"/>
      <c r="AL52" s="63"/>
      <c r="AM52" s="63"/>
      <c r="AN52" s="71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</row>
    <row r="53" spans="1:94" s="54" customFormat="1" ht="15" customHeight="1" x14ac:dyDescent="0.2">
      <c r="A53" s="57" t="s">
        <v>153</v>
      </c>
      <c r="B53" s="57"/>
      <c r="C53" s="57"/>
      <c r="D53" s="57"/>
      <c r="E53" s="19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64"/>
      <c r="AK53" s="64"/>
      <c r="AL53" s="64"/>
      <c r="AM53" s="57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15" customHeight="1" x14ac:dyDescent="0.2">
      <c r="A54" s="57" t="s">
        <v>178</v>
      </c>
      <c r="B54" s="57"/>
      <c r="C54" s="57"/>
      <c r="D54" s="57"/>
      <c r="E54" s="57"/>
      <c r="F54" s="57"/>
      <c r="G54" s="57"/>
      <c r="H54" s="57"/>
      <c r="I54" s="57"/>
      <c r="AH54" s="194"/>
      <c r="AI54" s="194"/>
      <c r="AJ54" s="194"/>
      <c r="AK54" s="194"/>
      <c r="AL54" s="194"/>
      <c r="AM54" s="194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15" customHeight="1" x14ac:dyDescent="0.2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s="54" customFormat="1" ht="15" customHeight="1" x14ac:dyDescent="0.2">
      <c r="A56" s="65" t="s">
        <v>179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66"/>
      <c r="AI56" s="66"/>
      <c r="AJ56" s="66"/>
      <c r="AK56" s="66"/>
      <c r="AL56" s="66"/>
      <c r="AM56" s="66"/>
      <c r="AN56" s="76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</row>
    <row r="57" spans="1:94" s="54" customFormat="1" ht="15" customHeight="1" x14ac:dyDescent="0.2">
      <c r="A57" s="57" t="s">
        <v>156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198"/>
      <c r="AI57" s="198"/>
      <c r="AJ57" s="198"/>
      <c r="AK57" s="198"/>
      <c r="AL57" s="198"/>
      <c r="AM57" s="198"/>
      <c r="AN57" s="76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</row>
    <row r="58" spans="1:94" s="54" customFormat="1" ht="15" customHeight="1" x14ac:dyDescent="0.2">
      <c r="A58" s="57" t="s">
        <v>157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198"/>
      <c r="AI58" s="198"/>
      <c r="AJ58" s="198"/>
      <c r="AK58" s="198"/>
      <c r="AL58" s="198"/>
      <c r="AM58" s="198"/>
      <c r="AN58" s="76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</row>
    <row r="59" spans="1:94" s="54" customFormat="1" ht="15" customHeight="1" x14ac:dyDescent="0.2">
      <c r="A59" s="57" t="s">
        <v>158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198"/>
      <c r="AI59" s="198"/>
      <c r="AJ59" s="198"/>
      <c r="AK59" s="198"/>
      <c r="AL59" s="198"/>
      <c r="AM59" s="198"/>
      <c r="AN59" s="76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</row>
    <row r="60" spans="1:94" s="54" customFormat="1" ht="12.75" customHeight="1" x14ac:dyDescent="0.2">
      <c r="A60" s="165" t="s">
        <v>159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67"/>
      <c r="AI60" s="67"/>
      <c r="AJ60" s="67"/>
      <c r="AK60" s="67"/>
      <c r="AL60" s="67"/>
      <c r="AM60" s="68" t="s">
        <v>147</v>
      </c>
      <c r="AN60" s="76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</row>
    <row r="61" spans="1:94" s="54" customFormat="1" ht="26.25" customHeight="1" x14ac:dyDescent="0.2">
      <c r="A61" s="165" t="s">
        <v>180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90"/>
      <c r="AH61" s="181">
        <f>IF(A16&gt;0,AI48*AH57/A16,IF(Q16=0,0,AI48*AH57/Q16))</f>
        <v>0</v>
      </c>
      <c r="AI61" s="181"/>
      <c r="AJ61" s="181"/>
      <c r="AK61" s="181"/>
      <c r="AL61" s="181"/>
      <c r="AM61" s="181"/>
      <c r="AN61" s="76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</row>
    <row r="62" spans="1:94" s="54" customFormat="1" ht="24.75" customHeight="1" x14ac:dyDescent="0.2">
      <c r="A62" s="165" t="s">
        <v>181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90"/>
      <c r="AH62" s="181">
        <f>IF(A17&gt;0,AI49*AH58/A17,IF(Q17=0,0,AI49*AH58/Q17))</f>
        <v>0</v>
      </c>
      <c r="AI62" s="181"/>
      <c r="AJ62" s="181"/>
      <c r="AK62" s="181"/>
      <c r="AL62" s="181"/>
      <c r="AM62" s="181"/>
      <c r="AN62" s="76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</row>
    <row r="63" spans="1:94" s="54" customFormat="1" ht="24.75" customHeight="1" x14ac:dyDescent="0.2">
      <c r="A63" s="165" t="s">
        <v>182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81">
        <f>IF(A18&gt;0,AI50*AH59/A18,IF(Q18=0,0,AI50*AH59/Q18))</f>
        <v>0</v>
      </c>
      <c r="AI63" s="181"/>
      <c r="AJ63" s="181"/>
      <c r="AK63" s="181"/>
      <c r="AL63" s="181"/>
      <c r="AM63" s="181"/>
      <c r="AN63" s="76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</row>
    <row r="64" spans="1:94" s="40" customFormat="1" ht="15" customHeight="1" x14ac:dyDescent="0.2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58"/>
      <c r="AN64" s="71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</row>
    <row r="65" spans="1:39" ht="11.2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  <row r="285" spans="40:40" s="38" customFormat="1" x14ac:dyDescent="0.2">
      <c r="AN285" s="70"/>
    </row>
    <row r="286" spans="40:40" s="38" customFormat="1" x14ac:dyDescent="0.2">
      <c r="AN286" s="70"/>
    </row>
    <row r="287" spans="40:40" s="38" customFormat="1" x14ac:dyDescent="0.2">
      <c r="AN287" s="70"/>
    </row>
    <row r="288" spans="40:40" s="38" customFormat="1" x14ac:dyDescent="0.2">
      <c r="AN288" s="70"/>
    </row>
    <row r="289" spans="40:40" s="38" customFormat="1" x14ac:dyDescent="0.2">
      <c r="AN289" s="70"/>
    </row>
    <row r="290" spans="40:40" s="38" customFormat="1" x14ac:dyDescent="0.2">
      <c r="AN290" s="70"/>
    </row>
    <row r="291" spans="40:40" s="38" customFormat="1" x14ac:dyDescent="0.2">
      <c r="AN291" s="70"/>
    </row>
    <row r="292" spans="40:40" s="38" customFormat="1" x14ac:dyDescent="0.2">
      <c r="AN292" s="70"/>
    </row>
  </sheetData>
  <sheetProtection sheet="1" objects="1" formatCells="0" formatColumns="0" formatRows="0" insertColumns="0" insertRows="0" insertHyperlinks="0" deleteColumns="0" deleteRows="0" sort="0" autoFilter="0" pivotTables="0"/>
  <mergeCells count="191">
    <mergeCell ref="AF2:AM2"/>
    <mergeCell ref="AI43:AM43"/>
    <mergeCell ref="A63:AG63"/>
    <mergeCell ref="A62:AG62"/>
    <mergeCell ref="AI44:AM44"/>
    <mergeCell ref="A46:AL46"/>
    <mergeCell ref="AI48:AM48"/>
    <mergeCell ref="AI49:AM49"/>
    <mergeCell ref="A44:L44"/>
    <mergeCell ref="M44:W44"/>
    <mergeCell ref="X43:AC43"/>
    <mergeCell ref="AD43:AH43"/>
    <mergeCell ref="Y36:AA36"/>
    <mergeCell ref="X44:AC44"/>
    <mergeCell ref="X42:AC42"/>
    <mergeCell ref="AD42:AH42"/>
    <mergeCell ref="AD44:AH44"/>
    <mergeCell ref="A43:L43"/>
    <mergeCell ref="A39:L40"/>
    <mergeCell ref="M39:W40"/>
    <mergeCell ref="X40:AC40"/>
    <mergeCell ref="X39:AM39"/>
    <mergeCell ref="AI40:AM40"/>
    <mergeCell ref="AD40:AH40"/>
    <mergeCell ref="A42:L42"/>
    <mergeCell ref="M42:W42"/>
    <mergeCell ref="M43:W43"/>
    <mergeCell ref="H36:O36"/>
    <mergeCell ref="P36:U36"/>
    <mergeCell ref="V36:X36"/>
    <mergeCell ref="H34:O34"/>
    <mergeCell ref="P34:U34"/>
    <mergeCell ref="V34:X34"/>
    <mergeCell ref="C31:G33"/>
    <mergeCell ref="AF33:AI33"/>
    <mergeCell ref="H31:AM31"/>
    <mergeCell ref="H32:O32"/>
    <mergeCell ref="P32:U32"/>
    <mergeCell ref="V32:X32"/>
    <mergeCell ref="AF32:AI32"/>
    <mergeCell ref="AJ33:AM33"/>
    <mergeCell ref="M27:N27"/>
    <mergeCell ref="O27:P27"/>
    <mergeCell ref="H33:O33"/>
    <mergeCell ref="P33:U33"/>
    <mergeCell ref="V33:X33"/>
    <mergeCell ref="Y33:AA33"/>
    <mergeCell ref="AB33:AE33"/>
    <mergeCell ref="AJ32:AM32"/>
    <mergeCell ref="I25:J25"/>
    <mergeCell ref="K25:L25"/>
    <mergeCell ref="M25:N25"/>
    <mergeCell ref="O25:P25"/>
    <mergeCell ref="A26:AM26"/>
    <mergeCell ref="A27:B27"/>
    <mergeCell ref="C27:D27"/>
    <mergeCell ref="G27:H27"/>
    <mergeCell ref="I27:J27"/>
    <mergeCell ref="Q17:V17"/>
    <mergeCell ref="W17:AB17"/>
    <mergeCell ref="AC17:AH17"/>
    <mergeCell ref="A18:H18"/>
    <mergeCell ref="I18:P18"/>
    <mergeCell ref="Q18:V18"/>
    <mergeCell ref="W18:AB18"/>
    <mergeCell ref="AC18:AH18"/>
    <mergeCell ref="A17:H17"/>
    <mergeCell ref="I17:P17"/>
    <mergeCell ref="A16:H16"/>
    <mergeCell ref="I16:P16"/>
    <mergeCell ref="Q16:V16"/>
    <mergeCell ref="W16:AB16"/>
    <mergeCell ref="A13:P13"/>
    <mergeCell ref="A15:H15"/>
    <mergeCell ref="I15:P15"/>
    <mergeCell ref="AI13:AM14"/>
    <mergeCell ref="Q13:V14"/>
    <mergeCell ref="Q15:V15"/>
    <mergeCell ref="A14:H14"/>
    <mergeCell ref="AC15:AH15"/>
    <mergeCell ref="AI15:AM15"/>
    <mergeCell ref="I14:P14"/>
    <mergeCell ref="L7:T7"/>
    <mergeCell ref="L8:T8"/>
    <mergeCell ref="L9:T9"/>
    <mergeCell ref="L10:T10"/>
    <mergeCell ref="L11:T11"/>
    <mergeCell ref="AA9:AF9"/>
    <mergeCell ref="AA10:AF10"/>
    <mergeCell ref="AA11:AF11"/>
    <mergeCell ref="X10:Z10"/>
    <mergeCell ref="AI18:AM18"/>
    <mergeCell ref="AA7:AF7"/>
    <mergeCell ref="AA8:AF8"/>
    <mergeCell ref="AC14:AH14"/>
    <mergeCell ref="W14:AB14"/>
    <mergeCell ref="W13:AH13"/>
    <mergeCell ref="W15:AB15"/>
    <mergeCell ref="AI16:AM16"/>
    <mergeCell ref="AI17:AM17"/>
    <mergeCell ref="AC16:AH16"/>
    <mergeCell ref="H8:K8"/>
    <mergeCell ref="AG10:AM10"/>
    <mergeCell ref="A11:B11"/>
    <mergeCell ref="C11:G11"/>
    <mergeCell ref="H11:K11"/>
    <mergeCell ref="U11:W11"/>
    <mergeCell ref="X11:Z11"/>
    <mergeCell ref="AG11:AM11"/>
    <mergeCell ref="H10:K10"/>
    <mergeCell ref="U10:W10"/>
    <mergeCell ref="A3:AM3"/>
    <mergeCell ref="U8:W8"/>
    <mergeCell ref="AG8:AM8"/>
    <mergeCell ref="A9:B9"/>
    <mergeCell ref="C9:G9"/>
    <mergeCell ref="H9:K9"/>
    <mergeCell ref="U9:W9"/>
    <mergeCell ref="X9:Z9"/>
    <mergeCell ref="AG9:AM9"/>
    <mergeCell ref="X8:Z8"/>
    <mergeCell ref="A10:B10"/>
    <mergeCell ref="C10:G10"/>
    <mergeCell ref="A5:AH5"/>
    <mergeCell ref="A7:B8"/>
    <mergeCell ref="C7:G7"/>
    <mergeCell ref="H7:K7"/>
    <mergeCell ref="U7:W7"/>
    <mergeCell ref="X7:Z7"/>
    <mergeCell ref="AG7:AM7"/>
    <mergeCell ref="C8:G8"/>
    <mergeCell ref="A31:B33"/>
    <mergeCell ref="A41:L41"/>
    <mergeCell ref="M41:W41"/>
    <mergeCell ref="X41:AC41"/>
    <mergeCell ref="C36:G36"/>
    <mergeCell ref="Y32:AA32"/>
    <mergeCell ref="AB32:AE32"/>
    <mergeCell ref="AB34:AE34"/>
    <mergeCell ref="P35:U35"/>
    <mergeCell ref="A35:B35"/>
    <mergeCell ref="AH62:AM62"/>
    <mergeCell ref="AH63:AM63"/>
    <mergeCell ref="AH57:AM57"/>
    <mergeCell ref="AH59:AM59"/>
    <mergeCell ref="C35:G35"/>
    <mergeCell ref="A38:AM38"/>
    <mergeCell ref="AI41:AM41"/>
    <mergeCell ref="AI42:AM42"/>
    <mergeCell ref="AB35:AE35"/>
    <mergeCell ref="A61:AG61"/>
    <mergeCell ref="AH54:AM54"/>
    <mergeCell ref="AI50:AM50"/>
    <mergeCell ref="AI51:AM51"/>
    <mergeCell ref="AJ35:AM35"/>
    <mergeCell ref="AH61:AM61"/>
    <mergeCell ref="A60:AG60"/>
    <mergeCell ref="AD41:AH41"/>
    <mergeCell ref="V35:X35"/>
    <mergeCell ref="Y35:AA35"/>
    <mergeCell ref="A55:AM55"/>
    <mergeCell ref="C23:D23"/>
    <mergeCell ref="E23:F23"/>
    <mergeCell ref="A29:AM29"/>
    <mergeCell ref="A24:AM24"/>
    <mergeCell ref="A25:B25"/>
    <mergeCell ref="C25:D25"/>
    <mergeCell ref="E25:F25"/>
    <mergeCell ref="G25:H25"/>
    <mergeCell ref="E27:F27"/>
    <mergeCell ref="K27:L27"/>
    <mergeCell ref="AI5:AM5"/>
    <mergeCell ref="AH58:AM58"/>
    <mergeCell ref="C34:G34"/>
    <mergeCell ref="O23:P23"/>
    <mergeCell ref="A22:AM22"/>
    <mergeCell ref="G23:H23"/>
    <mergeCell ref="I23:J23"/>
    <mergeCell ref="K23:L23"/>
    <mergeCell ref="M23:N23"/>
    <mergeCell ref="A23:B23"/>
    <mergeCell ref="A34:B34"/>
    <mergeCell ref="A36:B36"/>
    <mergeCell ref="AJ36:AM36"/>
    <mergeCell ref="AJ34:AM34"/>
    <mergeCell ref="AF35:AI35"/>
    <mergeCell ref="AB36:AE36"/>
    <mergeCell ref="AF36:AI36"/>
    <mergeCell ref="H35:O35"/>
    <mergeCell ref="AF34:AI34"/>
    <mergeCell ref="Y34:AA34"/>
  </mergeCells>
  <phoneticPr fontId="7" type="noConversion"/>
  <dataValidations count="3">
    <dataValidation type="list" allowBlank="1" showInputMessage="1" showErrorMessage="1" sqref="AI5:AM5 AI16:AM18">
      <formula1>$AN$5:$AN$6</formula1>
    </dataValidation>
    <dataValidation type="list" allowBlank="1" showInputMessage="1" showErrorMessage="1" prompt="Выберите код типа объекта" sqref="H9:K11">
      <formula1>Код</formula1>
    </dataValidation>
    <dataValidation type="list" allowBlank="1" showInputMessage="1" showErrorMessage="1" prompt="Выберите код группы товаров" sqref="U9:W11">
      <formula1>Код_2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92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4.7109375" style="70" customWidth="1"/>
    <col min="41" max="41" width="12.8554687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24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 t="s">
        <v>38</v>
      </c>
      <c r="AF2" s="137" t="s">
        <v>163</v>
      </c>
      <c r="AG2" s="137"/>
      <c r="AH2" s="137"/>
      <c r="AI2" s="137"/>
      <c r="AJ2" s="137"/>
      <c r="AK2" s="137"/>
      <c r="AL2" s="137"/>
      <c r="AM2" s="137"/>
      <c r="AN2" s="77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24.75" customHeight="1" x14ac:dyDescent="0.2">
      <c r="A3" s="205" t="s">
        <v>164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76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48" customFormat="1" ht="7.5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7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s="54" customFormat="1" ht="24.75" customHeight="1" x14ac:dyDescent="0.2">
      <c r="A5" s="165" t="s">
        <v>165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95"/>
      <c r="AJ5" s="196"/>
      <c r="AK5" s="196"/>
      <c r="AL5" s="196"/>
      <c r="AM5" s="197"/>
      <c r="AN5" s="75" t="s">
        <v>219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7.5" customHeight="1" x14ac:dyDescent="0.2">
      <c r="AN6" s="7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48" customFormat="1" ht="96.75" customHeight="1" x14ac:dyDescent="0.2">
      <c r="A7" s="137" t="s">
        <v>100</v>
      </c>
      <c r="B7" s="137"/>
      <c r="C7" s="137" t="s">
        <v>56</v>
      </c>
      <c r="D7" s="137"/>
      <c r="E7" s="137"/>
      <c r="F7" s="137"/>
      <c r="G7" s="137"/>
      <c r="H7" s="137" t="s">
        <v>166</v>
      </c>
      <c r="I7" s="137"/>
      <c r="J7" s="137"/>
      <c r="K7" s="137"/>
      <c r="L7" s="137" t="s">
        <v>167</v>
      </c>
      <c r="M7" s="137"/>
      <c r="N7" s="137"/>
      <c r="O7" s="137"/>
      <c r="P7" s="137"/>
      <c r="Q7" s="137"/>
      <c r="R7" s="137"/>
      <c r="S7" s="137"/>
      <c r="T7" s="137"/>
      <c r="U7" s="137" t="s">
        <v>37</v>
      </c>
      <c r="V7" s="137"/>
      <c r="W7" s="137"/>
      <c r="X7" s="145" t="s">
        <v>133</v>
      </c>
      <c r="Y7" s="145"/>
      <c r="Z7" s="145"/>
      <c r="AA7" s="137" t="s">
        <v>134</v>
      </c>
      <c r="AB7" s="137"/>
      <c r="AC7" s="137"/>
      <c r="AD7" s="137"/>
      <c r="AE7" s="137"/>
      <c r="AF7" s="137"/>
      <c r="AG7" s="137" t="s">
        <v>168</v>
      </c>
      <c r="AH7" s="137"/>
      <c r="AI7" s="137"/>
      <c r="AJ7" s="137"/>
      <c r="AK7" s="137"/>
      <c r="AL7" s="137"/>
      <c r="AM7" s="137"/>
      <c r="AN7" s="77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s="54" customFormat="1" ht="14.25" customHeight="1" x14ac:dyDescent="0.2">
      <c r="A8" s="137"/>
      <c r="B8" s="137"/>
      <c r="C8" s="137">
        <v>1</v>
      </c>
      <c r="D8" s="137"/>
      <c r="E8" s="137"/>
      <c r="F8" s="137"/>
      <c r="G8" s="137"/>
      <c r="H8" s="137">
        <v>2</v>
      </c>
      <c r="I8" s="137"/>
      <c r="J8" s="137"/>
      <c r="K8" s="137"/>
      <c r="L8" s="137">
        <v>3</v>
      </c>
      <c r="M8" s="137"/>
      <c r="N8" s="137"/>
      <c r="O8" s="137"/>
      <c r="P8" s="137"/>
      <c r="Q8" s="137"/>
      <c r="R8" s="137"/>
      <c r="S8" s="137"/>
      <c r="T8" s="137"/>
      <c r="U8" s="169" t="s">
        <v>62</v>
      </c>
      <c r="V8" s="169"/>
      <c r="W8" s="169"/>
      <c r="X8" s="169" t="s">
        <v>48</v>
      </c>
      <c r="Y8" s="169"/>
      <c r="Z8" s="169"/>
      <c r="AA8" s="169" t="s">
        <v>52</v>
      </c>
      <c r="AB8" s="169"/>
      <c r="AC8" s="169"/>
      <c r="AD8" s="169"/>
      <c r="AE8" s="169"/>
      <c r="AF8" s="169"/>
      <c r="AG8" s="169" t="s">
        <v>135</v>
      </c>
      <c r="AH8" s="169"/>
      <c r="AI8" s="169"/>
      <c r="AJ8" s="169"/>
      <c r="AK8" s="169"/>
      <c r="AL8" s="169"/>
      <c r="AM8" s="169"/>
      <c r="AN8" s="76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</row>
    <row r="9" spans="1:94" s="54" customFormat="1" ht="14.25" customHeight="1" x14ac:dyDescent="0.2">
      <c r="A9" s="171">
        <v>1</v>
      </c>
      <c r="B9" s="171"/>
      <c r="C9" s="138" t="s">
        <v>59</v>
      </c>
      <c r="D9" s="138"/>
      <c r="E9" s="138"/>
      <c r="F9" s="138"/>
      <c r="G9" s="138"/>
      <c r="H9" s="149"/>
      <c r="I9" s="149"/>
      <c r="J9" s="149"/>
      <c r="K9" s="149"/>
      <c r="L9" s="137"/>
      <c r="M9" s="137"/>
      <c r="N9" s="137"/>
      <c r="O9" s="137"/>
      <c r="P9" s="137"/>
      <c r="Q9" s="137"/>
      <c r="R9" s="137"/>
      <c r="S9" s="137"/>
      <c r="T9" s="137"/>
      <c r="U9" s="147"/>
      <c r="V9" s="147"/>
      <c r="W9" s="147"/>
      <c r="X9" s="167"/>
      <c r="Y9" s="167"/>
      <c r="Z9" s="167"/>
      <c r="AA9" s="168">
        <v>1</v>
      </c>
      <c r="AB9" s="168"/>
      <c r="AC9" s="168"/>
      <c r="AD9" s="168"/>
      <c r="AE9" s="168"/>
      <c r="AF9" s="168"/>
      <c r="AG9" s="181">
        <f>IF(AA9=0,0,X9/AA9)</f>
        <v>0</v>
      </c>
      <c r="AH9" s="181"/>
      <c r="AI9" s="181"/>
      <c r="AJ9" s="181"/>
      <c r="AK9" s="181"/>
      <c r="AL9" s="181"/>
      <c r="AM9" s="181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1">
        <v>2</v>
      </c>
      <c r="B10" s="171"/>
      <c r="C10" s="138" t="s">
        <v>60</v>
      </c>
      <c r="D10" s="138"/>
      <c r="E10" s="138"/>
      <c r="F10" s="138"/>
      <c r="G10" s="138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47"/>
      <c r="V10" s="147"/>
      <c r="W10" s="147"/>
      <c r="X10" s="167"/>
      <c r="Y10" s="167"/>
      <c r="Z10" s="167"/>
      <c r="AA10" s="168">
        <v>1</v>
      </c>
      <c r="AB10" s="168"/>
      <c r="AC10" s="168"/>
      <c r="AD10" s="168"/>
      <c r="AE10" s="168"/>
      <c r="AF10" s="168"/>
      <c r="AG10" s="181">
        <f>IF(AA10=0,0,X10/AA10)</f>
        <v>0</v>
      </c>
      <c r="AH10" s="181"/>
      <c r="AI10" s="181"/>
      <c r="AJ10" s="181"/>
      <c r="AK10" s="181"/>
      <c r="AL10" s="181"/>
      <c r="AM10" s="181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3</v>
      </c>
      <c r="B11" s="171"/>
      <c r="C11" s="138" t="s">
        <v>61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47"/>
      <c r="V11" s="147"/>
      <c r="W11" s="147"/>
      <c r="X11" s="167"/>
      <c r="Y11" s="167"/>
      <c r="Z11" s="167"/>
      <c r="AA11" s="168">
        <v>1</v>
      </c>
      <c r="AB11" s="168"/>
      <c r="AC11" s="168"/>
      <c r="AD11" s="168"/>
      <c r="AE11" s="168"/>
      <c r="AF11" s="168"/>
      <c r="AG11" s="181">
        <f>IF(AA11=0,0,X11/AA11)</f>
        <v>0</v>
      </c>
      <c r="AH11" s="181"/>
      <c r="AI11" s="181"/>
      <c r="AJ11" s="181"/>
      <c r="AK11" s="181"/>
      <c r="AL11" s="181"/>
      <c r="AM11" s="181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7.5" customHeight="1" thickBo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AF12" s="55"/>
      <c r="AG12" s="55"/>
      <c r="AH12" s="55"/>
      <c r="AI12" s="55"/>
      <c r="AJ12" s="55"/>
      <c r="AK12" s="55"/>
      <c r="AL12" s="55"/>
      <c r="AM12" s="55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36.75" customHeight="1" thickBot="1" x14ac:dyDescent="0.25">
      <c r="A13" s="145" t="s">
        <v>137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37" t="s">
        <v>101</v>
      </c>
      <c r="R13" s="137"/>
      <c r="S13" s="137"/>
      <c r="T13" s="137"/>
      <c r="U13" s="137"/>
      <c r="V13" s="137"/>
      <c r="W13" s="137" t="s">
        <v>169</v>
      </c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 t="s">
        <v>138</v>
      </c>
      <c r="AJ13" s="137"/>
      <c r="AK13" s="137"/>
      <c r="AL13" s="137"/>
      <c r="AM13" s="137"/>
      <c r="AN13" s="76"/>
      <c r="AO13" s="30" t="s">
        <v>274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8" customHeight="1" x14ac:dyDescent="0.2">
      <c r="A14" s="145" t="s">
        <v>44</v>
      </c>
      <c r="B14" s="145"/>
      <c r="C14" s="145"/>
      <c r="D14" s="145"/>
      <c r="E14" s="145"/>
      <c r="F14" s="145"/>
      <c r="G14" s="145"/>
      <c r="H14" s="145"/>
      <c r="I14" s="145" t="s">
        <v>170</v>
      </c>
      <c r="J14" s="145"/>
      <c r="K14" s="145"/>
      <c r="L14" s="145"/>
      <c r="M14" s="145"/>
      <c r="N14" s="145"/>
      <c r="O14" s="145"/>
      <c r="P14" s="145"/>
      <c r="Q14" s="137"/>
      <c r="R14" s="137"/>
      <c r="S14" s="137"/>
      <c r="T14" s="137"/>
      <c r="U14" s="137"/>
      <c r="V14" s="137"/>
      <c r="W14" s="137" t="s">
        <v>25</v>
      </c>
      <c r="X14" s="137"/>
      <c r="Y14" s="137"/>
      <c r="Z14" s="137"/>
      <c r="AA14" s="137"/>
      <c r="AB14" s="137"/>
      <c r="AC14" s="137" t="s">
        <v>12</v>
      </c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76"/>
      <c r="AO14" s="31" t="s">
        <v>272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14.25" customHeight="1" x14ac:dyDescent="0.2">
      <c r="A15" s="137">
        <v>8</v>
      </c>
      <c r="B15" s="137"/>
      <c r="C15" s="137"/>
      <c r="D15" s="137"/>
      <c r="E15" s="137"/>
      <c r="F15" s="137"/>
      <c r="G15" s="137"/>
      <c r="H15" s="137"/>
      <c r="I15" s="137">
        <v>9</v>
      </c>
      <c r="J15" s="137"/>
      <c r="K15" s="137"/>
      <c r="L15" s="137"/>
      <c r="M15" s="137"/>
      <c r="N15" s="137"/>
      <c r="O15" s="137"/>
      <c r="P15" s="137"/>
      <c r="Q15" s="137">
        <v>10</v>
      </c>
      <c r="R15" s="137"/>
      <c r="S15" s="137"/>
      <c r="T15" s="137"/>
      <c r="U15" s="137"/>
      <c r="V15" s="137"/>
      <c r="W15" s="137">
        <v>11</v>
      </c>
      <c r="X15" s="137"/>
      <c r="Y15" s="137"/>
      <c r="Z15" s="137"/>
      <c r="AA15" s="137"/>
      <c r="AB15" s="137"/>
      <c r="AC15" s="137">
        <v>12</v>
      </c>
      <c r="AD15" s="137"/>
      <c r="AE15" s="137"/>
      <c r="AF15" s="137"/>
      <c r="AG15" s="137"/>
      <c r="AH15" s="137"/>
      <c r="AI15" s="137">
        <v>13</v>
      </c>
      <c r="AJ15" s="137"/>
      <c r="AK15" s="137"/>
      <c r="AL15" s="137"/>
      <c r="AM15" s="137"/>
      <c r="AN15" s="76"/>
      <c r="AO15" s="32">
        <v>12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98"/>
      <c r="B16" s="198"/>
      <c r="C16" s="198"/>
      <c r="D16" s="198"/>
      <c r="E16" s="198"/>
      <c r="F16" s="198"/>
      <c r="G16" s="198"/>
      <c r="H16" s="198"/>
      <c r="I16" s="166">
        <f>IF(AI5="Х",1,IF(A16=0,1,IF(Q16=0,1,A16/Q16)))</f>
        <v>1</v>
      </c>
      <c r="J16" s="166"/>
      <c r="K16" s="166"/>
      <c r="L16" s="166"/>
      <c r="M16" s="166"/>
      <c r="N16" s="166"/>
      <c r="O16" s="166"/>
      <c r="P16" s="166"/>
      <c r="Q16" s="198"/>
      <c r="R16" s="198"/>
      <c r="S16" s="198"/>
      <c r="T16" s="198"/>
      <c r="U16" s="198"/>
      <c r="V16" s="198"/>
      <c r="W16" s="168">
        <v>1</v>
      </c>
      <c r="X16" s="168"/>
      <c r="Y16" s="168"/>
      <c r="Z16" s="168"/>
      <c r="AA16" s="168"/>
      <c r="AB16" s="168"/>
      <c r="AC16" s="166">
        <f>IF(AO16=0,1,1-AO16/100%)</f>
        <v>1</v>
      </c>
      <c r="AD16" s="166"/>
      <c r="AE16" s="166"/>
      <c r="AF16" s="166"/>
      <c r="AG16" s="166"/>
      <c r="AH16" s="166"/>
      <c r="AI16" s="149"/>
      <c r="AJ16" s="149"/>
      <c r="AK16" s="149"/>
      <c r="AL16" s="149"/>
      <c r="AM16" s="149"/>
      <c r="AN16" s="76"/>
      <c r="AO16" s="33">
        <v>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40" customFormat="1" ht="14.25" customHeight="1" x14ac:dyDescent="0.2">
      <c r="A17" s="198"/>
      <c r="B17" s="198"/>
      <c r="C17" s="198"/>
      <c r="D17" s="198"/>
      <c r="E17" s="198"/>
      <c r="F17" s="198"/>
      <c r="G17" s="198"/>
      <c r="H17" s="198"/>
      <c r="I17" s="166">
        <f>IF(AI6="Х",1,IF(A17=0,1,IF(Q17=0,1,A17/Q17)))</f>
        <v>1</v>
      </c>
      <c r="J17" s="166"/>
      <c r="K17" s="166"/>
      <c r="L17" s="166"/>
      <c r="M17" s="166"/>
      <c r="N17" s="166"/>
      <c r="O17" s="166"/>
      <c r="P17" s="166"/>
      <c r="Q17" s="198"/>
      <c r="R17" s="198"/>
      <c r="S17" s="198"/>
      <c r="T17" s="198"/>
      <c r="U17" s="198"/>
      <c r="V17" s="198"/>
      <c r="W17" s="168">
        <v>1</v>
      </c>
      <c r="X17" s="168"/>
      <c r="Y17" s="168"/>
      <c r="Z17" s="168"/>
      <c r="AA17" s="168"/>
      <c r="AB17" s="168"/>
      <c r="AC17" s="166">
        <f>IF(AO17=0,1,1-AO17/100%)</f>
        <v>1</v>
      </c>
      <c r="AD17" s="166"/>
      <c r="AE17" s="166"/>
      <c r="AF17" s="166"/>
      <c r="AG17" s="166"/>
      <c r="AH17" s="166"/>
      <c r="AI17" s="149"/>
      <c r="AJ17" s="149"/>
      <c r="AK17" s="149"/>
      <c r="AL17" s="149"/>
      <c r="AM17" s="149"/>
      <c r="AN17" s="71"/>
      <c r="AO17" s="33">
        <v>0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</row>
    <row r="18" spans="1:94" s="40" customFormat="1" ht="14.25" customHeight="1" thickBot="1" x14ac:dyDescent="0.25">
      <c r="A18" s="198"/>
      <c r="B18" s="198"/>
      <c r="C18" s="198"/>
      <c r="D18" s="198"/>
      <c r="E18" s="198"/>
      <c r="F18" s="198"/>
      <c r="G18" s="198"/>
      <c r="H18" s="198"/>
      <c r="I18" s="166">
        <f>IF(AI7="Х",1,IF(A18=0,1,IF(Q18=0,1,A18/Q18)))</f>
        <v>1</v>
      </c>
      <c r="J18" s="166"/>
      <c r="K18" s="166"/>
      <c r="L18" s="166"/>
      <c r="M18" s="166"/>
      <c r="N18" s="166"/>
      <c r="O18" s="166"/>
      <c r="P18" s="166"/>
      <c r="Q18" s="198"/>
      <c r="R18" s="198"/>
      <c r="S18" s="198"/>
      <c r="T18" s="198"/>
      <c r="U18" s="198"/>
      <c r="V18" s="198"/>
      <c r="W18" s="168">
        <v>1</v>
      </c>
      <c r="X18" s="168"/>
      <c r="Y18" s="168"/>
      <c r="Z18" s="168"/>
      <c r="AA18" s="168"/>
      <c r="AB18" s="168"/>
      <c r="AC18" s="166">
        <f>IF(AO18=0,1,1-AO18/100%)</f>
        <v>1</v>
      </c>
      <c r="AD18" s="166"/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4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7.5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71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54" customFormat="1" ht="15" customHeight="1" x14ac:dyDescent="0.2">
      <c r="A20" s="57" t="s">
        <v>171</v>
      </c>
      <c r="B20" s="5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6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</row>
    <row r="21" spans="1:94" s="54" customFormat="1" ht="7.5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s="54" customFormat="1" ht="13.5" customHeight="1" x14ac:dyDescent="0.2">
      <c r="A22" s="200" t="s">
        <v>68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2"/>
      <c r="AN22" s="76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s="54" customFormat="1" ht="13.5" customHeight="1" x14ac:dyDescent="0.2">
      <c r="A23" s="199">
        <v>1</v>
      </c>
      <c r="B23" s="199"/>
      <c r="C23" s="199">
        <v>2</v>
      </c>
      <c r="D23" s="199"/>
      <c r="E23" s="199">
        <v>3</v>
      </c>
      <c r="F23" s="199"/>
      <c r="G23" s="199">
        <v>4</v>
      </c>
      <c r="H23" s="199"/>
      <c r="I23" s="199">
        <v>5</v>
      </c>
      <c r="J23" s="199"/>
      <c r="K23" s="199">
        <v>6</v>
      </c>
      <c r="L23" s="199"/>
      <c r="M23" s="199">
        <v>7</v>
      </c>
      <c r="N23" s="199"/>
      <c r="O23" s="199">
        <v>8</v>
      </c>
      <c r="P23" s="199"/>
      <c r="Q23" s="82">
        <v>9</v>
      </c>
      <c r="R23" s="82">
        <v>10</v>
      </c>
      <c r="S23" s="82">
        <v>11</v>
      </c>
      <c r="T23" s="82">
        <v>12</v>
      </c>
      <c r="U23" s="82">
        <v>13</v>
      </c>
      <c r="V23" s="82">
        <v>14</v>
      </c>
      <c r="W23" s="82">
        <v>15</v>
      </c>
      <c r="X23" s="82">
        <v>16</v>
      </c>
      <c r="Y23" s="82">
        <v>17</v>
      </c>
      <c r="Z23" s="82">
        <v>18</v>
      </c>
      <c r="AA23" s="82">
        <v>19</v>
      </c>
      <c r="AB23" s="82">
        <v>20</v>
      </c>
      <c r="AC23" s="82">
        <v>21</v>
      </c>
      <c r="AD23" s="82">
        <v>22</v>
      </c>
      <c r="AE23" s="82">
        <v>23</v>
      </c>
      <c r="AF23" s="82">
        <v>24</v>
      </c>
      <c r="AG23" s="82">
        <v>25</v>
      </c>
      <c r="AH23" s="82">
        <v>26</v>
      </c>
      <c r="AI23" s="82">
        <v>27</v>
      </c>
      <c r="AJ23" s="82">
        <v>28</v>
      </c>
      <c r="AK23" s="82">
        <v>29</v>
      </c>
      <c r="AL23" s="82">
        <v>30</v>
      </c>
      <c r="AM23" s="82">
        <v>31</v>
      </c>
      <c r="AN23" s="76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</row>
    <row r="24" spans="1:94" s="54" customFormat="1" ht="13.5" customHeight="1" x14ac:dyDescent="0.2">
      <c r="A24" s="200" t="s">
        <v>69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2"/>
      <c r="AN24" s="76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</row>
    <row r="25" spans="1:94" s="54" customFormat="1" ht="13.5" customHeight="1" x14ac:dyDescent="0.2">
      <c r="A25" s="199">
        <v>1</v>
      </c>
      <c r="B25" s="199"/>
      <c r="C25" s="199">
        <v>2</v>
      </c>
      <c r="D25" s="199"/>
      <c r="E25" s="199">
        <v>3</v>
      </c>
      <c r="F25" s="199"/>
      <c r="G25" s="199">
        <v>4</v>
      </c>
      <c r="H25" s="199"/>
      <c r="I25" s="199">
        <v>5</v>
      </c>
      <c r="J25" s="199"/>
      <c r="K25" s="199">
        <v>6</v>
      </c>
      <c r="L25" s="199"/>
      <c r="M25" s="199">
        <v>7</v>
      </c>
      <c r="N25" s="199"/>
      <c r="O25" s="199">
        <v>8</v>
      </c>
      <c r="P25" s="199"/>
      <c r="Q25" s="82">
        <v>9</v>
      </c>
      <c r="R25" s="82">
        <v>10</v>
      </c>
      <c r="S25" s="82">
        <v>11</v>
      </c>
      <c r="T25" s="82">
        <v>12</v>
      </c>
      <c r="U25" s="82">
        <v>13</v>
      </c>
      <c r="V25" s="82">
        <v>14</v>
      </c>
      <c r="W25" s="82">
        <v>15</v>
      </c>
      <c r="X25" s="82">
        <v>16</v>
      </c>
      <c r="Y25" s="82">
        <v>17</v>
      </c>
      <c r="Z25" s="82">
        <v>18</v>
      </c>
      <c r="AA25" s="82">
        <v>19</v>
      </c>
      <c r="AB25" s="82">
        <v>20</v>
      </c>
      <c r="AC25" s="82">
        <v>21</v>
      </c>
      <c r="AD25" s="82">
        <v>22</v>
      </c>
      <c r="AE25" s="82">
        <v>23</v>
      </c>
      <c r="AF25" s="82">
        <v>24</v>
      </c>
      <c r="AG25" s="82">
        <v>25</v>
      </c>
      <c r="AH25" s="82">
        <v>26</v>
      </c>
      <c r="AI25" s="82">
        <v>27</v>
      </c>
      <c r="AJ25" s="82">
        <v>28</v>
      </c>
      <c r="AK25" s="82">
        <v>29</v>
      </c>
      <c r="AL25" s="82">
        <v>30</v>
      </c>
      <c r="AM25" s="82">
        <v>31</v>
      </c>
      <c r="AN25" s="76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</row>
    <row r="26" spans="1:94" s="54" customFormat="1" ht="13.5" customHeight="1" x14ac:dyDescent="0.2">
      <c r="A26" s="200" t="s">
        <v>70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2"/>
      <c r="AN26" s="76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</row>
    <row r="27" spans="1:94" s="54" customFormat="1" ht="13.5" customHeight="1" x14ac:dyDescent="0.2">
      <c r="A27" s="199">
        <v>1</v>
      </c>
      <c r="B27" s="199"/>
      <c r="C27" s="199">
        <v>2</v>
      </c>
      <c r="D27" s="199"/>
      <c r="E27" s="199">
        <v>3</v>
      </c>
      <c r="F27" s="199"/>
      <c r="G27" s="199">
        <v>4</v>
      </c>
      <c r="H27" s="199"/>
      <c r="I27" s="199">
        <v>5</v>
      </c>
      <c r="J27" s="199"/>
      <c r="K27" s="199">
        <v>6</v>
      </c>
      <c r="L27" s="199"/>
      <c r="M27" s="199">
        <v>7</v>
      </c>
      <c r="N27" s="199"/>
      <c r="O27" s="199">
        <v>8</v>
      </c>
      <c r="P27" s="199"/>
      <c r="Q27" s="82">
        <v>9</v>
      </c>
      <c r="R27" s="82">
        <v>10</v>
      </c>
      <c r="S27" s="82">
        <v>11</v>
      </c>
      <c r="T27" s="82">
        <v>12</v>
      </c>
      <c r="U27" s="82">
        <v>13</v>
      </c>
      <c r="V27" s="82">
        <v>14</v>
      </c>
      <c r="W27" s="82">
        <v>15</v>
      </c>
      <c r="X27" s="82">
        <v>16</v>
      </c>
      <c r="Y27" s="82">
        <v>17</v>
      </c>
      <c r="Z27" s="82">
        <v>18</v>
      </c>
      <c r="AA27" s="82">
        <v>19</v>
      </c>
      <c r="AB27" s="82">
        <v>20</v>
      </c>
      <c r="AC27" s="82">
        <v>21</v>
      </c>
      <c r="AD27" s="82">
        <v>22</v>
      </c>
      <c r="AE27" s="82">
        <v>23</v>
      </c>
      <c r="AF27" s="82">
        <v>24</v>
      </c>
      <c r="AG27" s="82">
        <v>25</v>
      </c>
      <c r="AH27" s="82">
        <v>26</v>
      </c>
      <c r="AI27" s="82">
        <v>27</v>
      </c>
      <c r="AJ27" s="82">
        <v>28</v>
      </c>
      <c r="AK27" s="82">
        <v>29</v>
      </c>
      <c r="AL27" s="82">
        <v>30</v>
      </c>
      <c r="AM27" s="82">
        <v>31</v>
      </c>
      <c r="AN27" s="76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</row>
    <row r="28" spans="1:94" s="54" customFormat="1" ht="7.5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3"/>
      <c r="Q28" s="83"/>
      <c r="R28" s="55"/>
      <c r="S28" s="55"/>
      <c r="T28" s="55"/>
      <c r="AN28" s="76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</row>
    <row r="29" spans="1:94" s="54" customFormat="1" ht="24.75" customHeight="1" x14ac:dyDescent="0.2">
      <c r="A29" s="165" t="s">
        <v>172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76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</row>
    <row r="30" spans="1:94" s="40" customFormat="1" ht="7.5" customHeight="1" x14ac:dyDescent="0.2">
      <c r="AN30" s="71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</row>
    <row r="31" spans="1:94" s="48" customFormat="1" ht="14.25" customHeight="1" x14ac:dyDescent="0.2">
      <c r="A31" s="137" t="s">
        <v>100</v>
      </c>
      <c r="B31" s="137"/>
      <c r="C31" s="137" t="s">
        <v>56</v>
      </c>
      <c r="D31" s="137"/>
      <c r="E31" s="137"/>
      <c r="F31" s="137"/>
      <c r="G31" s="137"/>
      <c r="H31" s="137" t="s">
        <v>106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77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</row>
    <row r="32" spans="1:94" s="48" customFormat="1" ht="49.5" customHeight="1" x14ac:dyDescent="0.2">
      <c r="A32" s="137"/>
      <c r="B32" s="137"/>
      <c r="C32" s="137"/>
      <c r="D32" s="137"/>
      <c r="E32" s="137"/>
      <c r="F32" s="137"/>
      <c r="G32" s="137"/>
      <c r="H32" s="137" t="s">
        <v>107</v>
      </c>
      <c r="I32" s="137"/>
      <c r="J32" s="137"/>
      <c r="K32" s="137"/>
      <c r="L32" s="137"/>
      <c r="M32" s="137"/>
      <c r="N32" s="137"/>
      <c r="O32" s="137"/>
      <c r="P32" s="204" t="s">
        <v>143</v>
      </c>
      <c r="Q32" s="204"/>
      <c r="R32" s="204"/>
      <c r="S32" s="204"/>
      <c r="T32" s="204"/>
      <c r="U32" s="204"/>
      <c r="V32" s="204" t="s">
        <v>90</v>
      </c>
      <c r="W32" s="204"/>
      <c r="X32" s="204"/>
      <c r="Y32" s="204" t="s">
        <v>91</v>
      </c>
      <c r="Z32" s="204"/>
      <c r="AA32" s="204"/>
      <c r="AB32" s="204" t="s">
        <v>144</v>
      </c>
      <c r="AC32" s="204"/>
      <c r="AD32" s="204"/>
      <c r="AE32" s="204"/>
      <c r="AF32" s="204" t="s">
        <v>92</v>
      </c>
      <c r="AG32" s="204"/>
      <c r="AH32" s="204"/>
      <c r="AI32" s="204"/>
      <c r="AJ32" s="204" t="s">
        <v>93</v>
      </c>
      <c r="AK32" s="204"/>
      <c r="AL32" s="204"/>
      <c r="AM32" s="204"/>
      <c r="AN32" s="77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</row>
    <row r="33" spans="1:94" s="54" customFormat="1" ht="15" customHeight="1" x14ac:dyDescent="0.2">
      <c r="A33" s="137"/>
      <c r="B33" s="137"/>
      <c r="C33" s="137"/>
      <c r="D33" s="137"/>
      <c r="E33" s="137"/>
      <c r="F33" s="137"/>
      <c r="G33" s="137"/>
      <c r="H33" s="137">
        <v>1</v>
      </c>
      <c r="I33" s="137"/>
      <c r="J33" s="137"/>
      <c r="K33" s="137"/>
      <c r="L33" s="137"/>
      <c r="M33" s="137"/>
      <c r="N33" s="137"/>
      <c r="O33" s="137"/>
      <c r="P33" s="137">
        <v>2</v>
      </c>
      <c r="Q33" s="137"/>
      <c r="R33" s="137"/>
      <c r="S33" s="137"/>
      <c r="T33" s="137"/>
      <c r="U33" s="137"/>
      <c r="V33" s="169" t="s">
        <v>67</v>
      </c>
      <c r="W33" s="169"/>
      <c r="X33" s="169"/>
      <c r="Y33" s="169" t="s">
        <v>62</v>
      </c>
      <c r="Z33" s="169"/>
      <c r="AA33" s="169"/>
      <c r="AB33" s="137">
        <v>5</v>
      </c>
      <c r="AC33" s="137"/>
      <c r="AD33" s="137"/>
      <c r="AE33" s="137"/>
      <c r="AF33" s="137">
        <v>6</v>
      </c>
      <c r="AG33" s="137"/>
      <c r="AH33" s="137"/>
      <c r="AI33" s="137"/>
      <c r="AJ33" s="137">
        <v>7</v>
      </c>
      <c r="AK33" s="137"/>
      <c r="AL33" s="137"/>
      <c r="AM33" s="137"/>
      <c r="AN33" s="76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</row>
    <row r="34" spans="1:94" s="54" customFormat="1" ht="15" customHeight="1" x14ac:dyDescent="0.2">
      <c r="A34" s="169" t="s">
        <v>63</v>
      </c>
      <c r="B34" s="169"/>
      <c r="C34" s="138" t="s">
        <v>59</v>
      </c>
      <c r="D34" s="138"/>
      <c r="E34" s="138"/>
      <c r="F34" s="138"/>
      <c r="G34" s="13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6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</row>
    <row r="35" spans="1:94" s="54" customFormat="1" ht="15" customHeight="1" x14ac:dyDescent="0.2">
      <c r="A35" s="169" t="s">
        <v>64</v>
      </c>
      <c r="B35" s="169"/>
      <c r="C35" s="138" t="s">
        <v>60</v>
      </c>
      <c r="D35" s="138"/>
      <c r="E35" s="138"/>
      <c r="F35" s="138"/>
      <c r="G35" s="138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6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</row>
    <row r="36" spans="1:94" s="54" customFormat="1" ht="15" customHeight="1" x14ac:dyDescent="0.2">
      <c r="A36" s="169" t="s">
        <v>65</v>
      </c>
      <c r="B36" s="169"/>
      <c r="C36" s="138" t="s">
        <v>61</v>
      </c>
      <c r="D36" s="138"/>
      <c r="E36" s="138"/>
      <c r="F36" s="138"/>
      <c r="G36" s="138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6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</row>
    <row r="37" spans="1:94" s="54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76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</row>
    <row r="38" spans="1:94" s="54" customFormat="1" ht="15" customHeight="1" x14ac:dyDescent="0.2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54" customFormat="1" ht="25.5" customHeight="1" x14ac:dyDescent="0.2">
      <c r="A39" s="137" t="s">
        <v>94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137" t="s">
        <v>108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 t="s">
        <v>173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76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</row>
    <row r="40" spans="1:94" s="54" customFormat="1" ht="25.5" customHeight="1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204" t="s">
        <v>96</v>
      </c>
      <c r="Y40" s="204"/>
      <c r="Z40" s="204"/>
      <c r="AA40" s="204"/>
      <c r="AB40" s="204"/>
      <c r="AC40" s="204"/>
      <c r="AD40" s="204" t="s">
        <v>97</v>
      </c>
      <c r="AE40" s="204"/>
      <c r="AF40" s="204"/>
      <c r="AG40" s="204"/>
      <c r="AH40" s="204"/>
      <c r="AI40" s="204" t="s">
        <v>111</v>
      </c>
      <c r="AJ40" s="204"/>
      <c r="AK40" s="204"/>
      <c r="AL40" s="204"/>
      <c r="AM40" s="204"/>
      <c r="AN40" s="76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</row>
    <row r="41" spans="1:94" s="40" customFormat="1" ht="14.25" customHeight="1" x14ac:dyDescent="0.2">
      <c r="A41" s="137">
        <v>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203">
        <v>9</v>
      </c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>
        <v>10</v>
      </c>
      <c r="Y41" s="203"/>
      <c r="Z41" s="203"/>
      <c r="AA41" s="203"/>
      <c r="AB41" s="203"/>
      <c r="AC41" s="203"/>
      <c r="AD41" s="203">
        <v>11</v>
      </c>
      <c r="AE41" s="203"/>
      <c r="AF41" s="203"/>
      <c r="AG41" s="203"/>
      <c r="AH41" s="203"/>
      <c r="AI41" s="204">
        <v>12</v>
      </c>
      <c r="AJ41" s="204"/>
      <c r="AK41" s="204"/>
      <c r="AL41" s="204"/>
      <c r="AM41" s="20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134"/>
      <c r="AJ42" s="134"/>
      <c r="AK42" s="134"/>
      <c r="AL42" s="134"/>
      <c r="AM42" s="13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134"/>
      <c r="AJ43" s="134"/>
      <c r="AK43" s="134"/>
      <c r="AL43" s="134"/>
      <c r="AM43" s="13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15" customHeight="1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134"/>
      <c r="AJ44" s="134"/>
      <c r="AK44" s="134"/>
      <c r="AL44" s="134"/>
      <c r="AM44" s="134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40" customFormat="1" ht="11.25" customHeight="1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71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</row>
    <row r="46" spans="1:94" s="54" customFormat="1" ht="15" customHeight="1" x14ac:dyDescent="0.2">
      <c r="A46" s="185" t="s">
        <v>146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40" customFormat="1" ht="15" customHeight="1" x14ac:dyDescent="0.2">
      <c r="A47" s="42" t="s">
        <v>148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58" t="s">
        <v>147</v>
      </c>
      <c r="AN47" s="71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</row>
    <row r="48" spans="1:94" s="40" customFormat="1" ht="15" customHeight="1" x14ac:dyDescent="0.2">
      <c r="A48" s="57" t="s">
        <v>174</v>
      </c>
      <c r="B48" s="5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182">
        <f>AG9*W16*AC16*I16</f>
        <v>0</v>
      </c>
      <c r="AJ48" s="183"/>
      <c r="AK48" s="183"/>
      <c r="AL48" s="183"/>
      <c r="AM48" s="184"/>
      <c r="AN48" s="71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</row>
    <row r="49" spans="1:94" s="40" customFormat="1" ht="15" customHeight="1" x14ac:dyDescent="0.2">
      <c r="A49" s="61" t="s">
        <v>175</v>
      </c>
      <c r="B49" s="61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/>
      <c r="AI49" s="182">
        <f>AG10*W17*AC17*I17</f>
        <v>0</v>
      </c>
      <c r="AJ49" s="183"/>
      <c r="AK49" s="183"/>
      <c r="AL49" s="183"/>
      <c r="AM49" s="184"/>
      <c r="AN49" s="71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</row>
    <row r="50" spans="1:94" s="40" customFormat="1" ht="15" customHeight="1" x14ac:dyDescent="0.2">
      <c r="A50" s="61" t="s">
        <v>176</v>
      </c>
      <c r="B50" s="61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182">
        <f>AG11*W18*AC18*I18</f>
        <v>0</v>
      </c>
      <c r="AJ50" s="183"/>
      <c r="AK50" s="183"/>
      <c r="AL50" s="183"/>
      <c r="AM50" s="184"/>
      <c r="AN50" s="71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</row>
    <row r="51" spans="1:94" s="40" customFormat="1" ht="15" customHeight="1" x14ac:dyDescent="0.2">
      <c r="A51" s="61" t="s">
        <v>177</v>
      </c>
      <c r="B51" s="6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60"/>
      <c r="AI51" s="182">
        <f>SUM(AI48:AM50)</f>
        <v>0</v>
      </c>
      <c r="AJ51" s="183"/>
      <c r="AK51" s="183"/>
      <c r="AL51" s="183"/>
      <c r="AM51" s="184"/>
      <c r="AN51" s="71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</row>
    <row r="52" spans="1:94" s="40" customFormat="1" ht="6.75" customHeight="1" x14ac:dyDescent="0.2">
      <c r="A52" s="62"/>
      <c r="B52" s="6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3"/>
      <c r="AI52" s="63"/>
      <c r="AJ52" s="63"/>
      <c r="AK52" s="63"/>
      <c r="AL52" s="63"/>
      <c r="AM52" s="63"/>
      <c r="AN52" s="71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</row>
    <row r="53" spans="1:94" s="54" customFormat="1" ht="15" customHeight="1" x14ac:dyDescent="0.2">
      <c r="A53" s="57" t="s">
        <v>153</v>
      </c>
      <c r="B53" s="57"/>
      <c r="C53" s="57"/>
      <c r="D53" s="57"/>
      <c r="E53" s="19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64"/>
      <c r="AK53" s="64"/>
      <c r="AL53" s="64"/>
      <c r="AM53" s="57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15" customHeight="1" x14ac:dyDescent="0.2">
      <c r="A54" s="57" t="s">
        <v>178</v>
      </c>
      <c r="B54" s="57"/>
      <c r="C54" s="57"/>
      <c r="D54" s="57"/>
      <c r="E54" s="57"/>
      <c r="F54" s="57"/>
      <c r="G54" s="57"/>
      <c r="H54" s="57"/>
      <c r="I54" s="57"/>
      <c r="AH54" s="194"/>
      <c r="AI54" s="194"/>
      <c r="AJ54" s="194"/>
      <c r="AK54" s="194"/>
      <c r="AL54" s="194"/>
      <c r="AM54" s="194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15" customHeight="1" x14ac:dyDescent="0.2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s="54" customFormat="1" ht="15" customHeight="1" x14ac:dyDescent="0.2">
      <c r="A56" s="65" t="s">
        <v>179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66"/>
      <c r="AI56" s="66"/>
      <c r="AJ56" s="66"/>
      <c r="AK56" s="66"/>
      <c r="AL56" s="66"/>
      <c r="AM56" s="66"/>
      <c r="AN56" s="76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</row>
    <row r="57" spans="1:94" s="54" customFormat="1" ht="15" customHeight="1" x14ac:dyDescent="0.2">
      <c r="A57" s="57" t="s">
        <v>156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198"/>
      <c r="AI57" s="198"/>
      <c r="AJ57" s="198"/>
      <c r="AK57" s="198"/>
      <c r="AL57" s="198"/>
      <c r="AM57" s="198"/>
      <c r="AN57" s="76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</row>
    <row r="58" spans="1:94" s="54" customFormat="1" ht="15" customHeight="1" x14ac:dyDescent="0.2">
      <c r="A58" s="57" t="s">
        <v>157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198"/>
      <c r="AI58" s="198"/>
      <c r="AJ58" s="198"/>
      <c r="AK58" s="198"/>
      <c r="AL58" s="198"/>
      <c r="AM58" s="198"/>
      <c r="AN58" s="76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</row>
    <row r="59" spans="1:94" s="54" customFormat="1" ht="15" customHeight="1" x14ac:dyDescent="0.2">
      <c r="A59" s="57" t="s">
        <v>158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198"/>
      <c r="AI59" s="198"/>
      <c r="AJ59" s="198"/>
      <c r="AK59" s="198"/>
      <c r="AL59" s="198"/>
      <c r="AM59" s="198"/>
      <c r="AN59" s="76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</row>
    <row r="60" spans="1:94" s="54" customFormat="1" ht="12.75" customHeight="1" x14ac:dyDescent="0.2">
      <c r="A60" s="165" t="s">
        <v>159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67"/>
      <c r="AI60" s="67"/>
      <c r="AJ60" s="67"/>
      <c r="AK60" s="67"/>
      <c r="AL60" s="67"/>
      <c r="AM60" s="68" t="s">
        <v>147</v>
      </c>
      <c r="AN60" s="76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</row>
    <row r="61" spans="1:94" s="54" customFormat="1" ht="26.25" customHeight="1" x14ac:dyDescent="0.2">
      <c r="A61" s="165" t="s">
        <v>180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90"/>
      <c r="AH61" s="181">
        <f>IF(A16&gt;0,AI48*AH57/A16,IF(Q16=0,0,AI48*AH57/Q16))</f>
        <v>0</v>
      </c>
      <c r="AI61" s="181"/>
      <c r="AJ61" s="181"/>
      <c r="AK61" s="181"/>
      <c r="AL61" s="181"/>
      <c r="AM61" s="181"/>
      <c r="AN61" s="76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</row>
    <row r="62" spans="1:94" s="54" customFormat="1" ht="24.75" customHeight="1" x14ac:dyDescent="0.2">
      <c r="A62" s="165" t="s">
        <v>181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90"/>
      <c r="AH62" s="181">
        <f>IF(A17&gt;0,AI49*AH58/A17,IF(Q17=0,0,AI49*AH58/Q17))</f>
        <v>0</v>
      </c>
      <c r="AI62" s="181"/>
      <c r="AJ62" s="181"/>
      <c r="AK62" s="181"/>
      <c r="AL62" s="181"/>
      <c r="AM62" s="181"/>
      <c r="AN62" s="76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</row>
    <row r="63" spans="1:94" s="54" customFormat="1" ht="24.75" customHeight="1" x14ac:dyDescent="0.2">
      <c r="A63" s="165" t="s">
        <v>182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81">
        <f>IF(A18&gt;0,AI50*AH59/A18,IF(Q18=0,0,AI50*AH59/Q18))</f>
        <v>0</v>
      </c>
      <c r="AI63" s="181"/>
      <c r="AJ63" s="181"/>
      <c r="AK63" s="181"/>
      <c r="AL63" s="181"/>
      <c r="AM63" s="181"/>
      <c r="AN63" s="76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</row>
    <row r="64" spans="1:94" s="40" customFormat="1" ht="15" customHeight="1" x14ac:dyDescent="0.2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58"/>
      <c r="AN64" s="71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</row>
    <row r="65" spans="1:39" ht="11.2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  <row r="285" spans="40:40" s="38" customFormat="1" x14ac:dyDescent="0.2">
      <c r="AN285" s="70"/>
    </row>
    <row r="286" spans="40:40" s="38" customFormat="1" x14ac:dyDescent="0.2">
      <c r="AN286" s="70"/>
    </row>
    <row r="287" spans="40:40" s="38" customFormat="1" x14ac:dyDescent="0.2">
      <c r="AN287" s="70"/>
    </row>
    <row r="288" spans="40:40" s="38" customFormat="1" x14ac:dyDescent="0.2">
      <c r="AN288" s="70"/>
    </row>
    <row r="289" spans="40:40" s="38" customFormat="1" x14ac:dyDescent="0.2">
      <c r="AN289" s="70"/>
    </row>
    <row r="290" spans="40:40" s="38" customFormat="1" x14ac:dyDescent="0.2">
      <c r="AN290" s="70"/>
    </row>
    <row r="291" spans="40:40" s="38" customFormat="1" x14ac:dyDescent="0.2">
      <c r="AN291" s="70"/>
    </row>
    <row r="292" spans="40:40" s="38" customFormat="1" x14ac:dyDescent="0.2">
      <c r="AN292" s="70"/>
    </row>
  </sheetData>
  <sheetProtection sheet="1" objects="1" formatCells="0" formatColumns="0" formatRows="0" insertColumns="0" insertRows="0" insertHyperlinks="0" deleteColumns="0" deleteRows="0" sort="0" autoFilter="0" pivotTables="0"/>
  <mergeCells count="191">
    <mergeCell ref="P33:U33"/>
    <mergeCell ref="V33:X33"/>
    <mergeCell ref="A55:AM55"/>
    <mergeCell ref="A35:B35"/>
    <mergeCell ref="A34:B34"/>
    <mergeCell ref="A36:B36"/>
    <mergeCell ref="AJ36:AM36"/>
    <mergeCell ref="AJ34:AM34"/>
    <mergeCell ref="Y33:AA33"/>
    <mergeCell ref="AI51:AM51"/>
    <mergeCell ref="AH58:AM58"/>
    <mergeCell ref="C34:G34"/>
    <mergeCell ref="O23:P23"/>
    <mergeCell ref="A22:AM22"/>
    <mergeCell ref="G23:H23"/>
    <mergeCell ref="I23:J23"/>
    <mergeCell ref="K23:L23"/>
    <mergeCell ref="M23:N23"/>
    <mergeCell ref="A23:B23"/>
    <mergeCell ref="H33:O33"/>
    <mergeCell ref="C23:D23"/>
    <mergeCell ref="E23:F23"/>
    <mergeCell ref="A29:AM29"/>
    <mergeCell ref="A24:AM24"/>
    <mergeCell ref="A25:B25"/>
    <mergeCell ref="C25:D25"/>
    <mergeCell ref="E25:F25"/>
    <mergeCell ref="G25:H25"/>
    <mergeCell ref="E27:F27"/>
    <mergeCell ref="K27:L27"/>
    <mergeCell ref="C35:G35"/>
    <mergeCell ref="A38:AM38"/>
    <mergeCell ref="AI41:AM41"/>
    <mergeCell ref="AI42:AM42"/>
    <mergeCell ref="AB35:AE35"/>
    <mergeCell ref="AF35:AI35"/>
    <mergeCell ref="H35:O35"/>
    <mergeCell ref="P35:U35"/>
    <mergeCell ref="AD40:AH40"/>
    <mergeCell ref="AH61:AM61"/>
    <mergeCell ref="AH62:AM62"/>
    <mergeCell ref="X41:AC41"/>
    <mergeCell ref="AD41:AH41"/>
    <mergeCell ref="V35:X35"/>
    <mergeCell ref="Y35:AA35"/>
    <mergeCell ref="AH54:AM54"/>
    <mergeCell ref="AI50:AM50"/>
    <mergeCell ref="AH57:AM57"/>
    <mergeCell ref="AH59:AM59"/>
    <mergeCell ref="L7:T7"/>
    <mergeCell ref="A61:AG61"/>
    <mergeCell ref="A60:AG60"/>
    <mergeCell ref="G27:H27"/>
    <mergeCell ref="I27:J27"/>
    <mergeCell ref="A31:B33"/>
    <mergeCell ref="A41:L41"/>
    <mergeCell ref="M41:W41"/>
    <mergeCell ref="AB36:AE36"/>
    <mergeCell ref="C36:G36"/>
    <mergeCell ref="AI5:AM5"/>
    <mergeCell ref="A10:B10"/>
    <mergeCell ref="C10:G10"/>
    <mergeCell ref="A5:AH5"/>
    <mergeCell ref="A7:B8"/>
    <mergeCell ref="C7:G7"/>
    <mergeCell ref="H7:K7"/>
    <mergeCell ref="U7:W7"/>
    <mergeCell ref="X7:Z7"/>
    <mergeCell ref="AG7:AM7"/>
    <mergeCell ref="C8:G8"/>
    <mergeCell ref="L8:T8"/>
    <mergeCell ref="A3:AM3"/>
    <mergeCell ref="U8:W8"/>
    <mergeCell ref="AG8:AM8"/>
    <mergeCell ref="A9:B9"/>
    <mergeCell ref="C9:G9"/>
    <mergeCell ref="H9:K9"/>
    <mergeCell ref="U9:W9"/>
    <mergeCell ref="X9:Z9"/>
    <mergeCell ref="AI16:AM16"/>
    <mergeCell ref="AI17:AM17"/>
    <mergeCell ref="X8:Z8"/>
    <mergeCell ref="H11:K11"/>
    <mergeCell ref="U11:W11"/>
    <mergeCell ref="X11:Z11"/>
    <mergeCell ref="AG11:AM11"/>
    <mergeCell ref="H10:K10"/>
    <mergeCell ref="AG9:AM9"/>
    <mergeCell ref="AG10:AM10"/>
    <mergeCell ref="L9:T9"/>
    <mergeCell ref="L10:T10"/>
    <mergeCell ref="AI18:AM18"/>
    <mergeCell ref="AA7:AF7"/>
    <mergeCell ref="AA8:AF8"/>
    <mergeCell ref="AC14:AH14"/>
    <mergeCell ref="W14:AB14"/>
    <mergeCell ref="W13:AH13"/>
    <mergeCell ref="W15:AB15"/>
    <mergeCell ref="H8:K8"/>
    <mergeCell ref="A11:B11"/>
    <mergeCell ref="C11:G11"/>
    <mergeCell ref="AC16:AH16"/>
    <mergeCell ref="L11:T11"/>
    <mergeCell ref="AA9:AF9"/>
    <mergeCell ref="AA10:AF10"/>
    <mergeCell ref="AA11:AF11"/>
    <mergeCell ref="X10:Z10"/>
    <mergeCell ref="U10:W10"/>
    <mergeCell ref="AI13:AM14"/>
    <mergeCell ref="Q13:V14"/>
    <mergeCell ref="Q15:V15"/>
    <mergeCell ref="A14:H14"/>
    <mergeCell ref="AC15:AH15"/>
    <mergeCell ref="AI15:AM15"/>
    <mergeCell ref="I14:P14"/>
    <mergeCell ref="A13:P13"/>
    <mergeCell ref="A15:H15"/>
    <mergeCell ref="I15:P15"/>
    <mergeCell ref="A16:H16"/>
    <mergeCell ref="I16:P16"/>
    <mergeCell ref="Q16:V16"/>
    <mergeCell ref="W16:AB16"/>
    <mergeCell ref="Q17:V17"/>
    <mergeCell ref="W17:AB17"/>
    <mergeCell ref="AC17:AH17"/>
    <mergeCell ref="A18:H18"/>
    <mergeCell ref="I18:P18"/>
    <mergeCell ref="Q18:V18"/>
    <mergeCell ref="W18:AB18"/>
    <mergeCell ref="AC18:AH18"/>
    <mergeCell ref="A17:H17"/>
    <mergeCell ref="I17:P17"/>
    <mergeCell ref="O27:P27"/>
    <mergeCell ref="I25:J25"/>
    <mergeCell ref="K25:L25"/>
    <mergeCell ref="M25:N25"/>
    <mergeCell ref="O25:P25"/>
    <mergeCell ref="A26:AM26"/>
    <mergeCell ref="A27:B27"/>
    <mergeCell ref="C27:D27"/>
    <mergeCell ref="M27:N27"/>
    <mergeCell ref="C31:G33"/>
    <mergeCell ref="AF33:AI33"/>
    <mergeCell ref="H31:AM31"/>
    <mergeCell ref="H32:O32"/>
    <mergeCell ref="P32:U32"/>
    <mergeCell ref="V32:X32"/>
    <mergeCell ref="Y32:AA32"/>
    <mergeCell ref="AB32:AE32"/>
    <mergeCell ref="AF32:AI32"/>
    <mergeCell ref="AJ33:AM33"/>
    <mergeCell ref="X39:AM39"/>
    <mergeCell ref="AB34:AE34"/>
    <mergeCell ref="AF34:AI34"/>
    <mergeCell ref="AB33:AE33"/>
    <mergeCell ref="AJ32:AM32"/>
    <mergeCell ref="H34:O34"/>
    <mergeCell ref="P34:U34"/>
    <mergeCell ref="V34:X34"/>
    <mergeCell ref="Y34:AA34"/>
    <mergeCell ref="AJ35:AM35"/>
    <mergeCell ref="AF2:AM2"/>
    <mergeCell ref="AI43:AM43"/>
    <mergeCell ref="AI44:AM44"/>
    <mergeCell ref="AF36:AI36"/>
    <mergeCell ref="Y36:AA36"/>
    <mergeCell ref="H36:O36"/>
    <mergeCell ref="P36:U36"/>
    <mergeCell ref="V36:X36"/>
    <mergeCell ref="A43:L43"/>
    <mergeCell ref="A39:L40"/>
    <mergeCell ref="A62:AG62"/>
    <mergeCell ref="A46:AL46"/>
    <mergeCell ref="AI48:AM48"/>
    <mergeCell ref="AI49:AM49"/>
    <mergeCell ref="AI40:AM40"/>
    <mergeCell ref="X42:AC42"/>
    <mergeCell ref="AD42:AH42"/>
    <mergeCell ref="AD44:AH44"/>
    <mergeCell ref="M39:W40"/>
    <mergeCell ref="X40:AC40"/>
    <mergeCell ref="A44:L44"/>
    <mergeCell ref="M44:W44"/>
    <mergeCell ref="X44:AC44"/>
    <mergeCell ref="AH63:AM63"/>
    <mergeCell ref="A42:L42"/>
    <mergeCell ref="M42:W42"/>
    <mergeCell ref="M43:W43"/>
    <mergeCell ref="X43:AC43"/>
    <mergeCell ref="AD43:AH43"/>
    <mergeCell ref="A63:AG63"/>
  </mergeCells>
  <phoneticPr fontId="7" type="noConversion"/>
  <dataValidations count="3">
    <dataValidation type="list" allowBlank="1" showInputMessage="1" showErrorMessage="1" sqref="AI5:AM5 AI16:AM18">
      <formula1>$AN$5:$AN$6</formula1>
    </dataValidation>
    <dataValidation type="list" allowBlank="1" showInputMessage="1" showErrorMessage="1" prompt="Выберите код типа объекта" sqref="H9:K11">
      <formula1>Код</formula1>
    </dataValidation>
    <dataValidation type="list" allowBlank="1" showInputMessage="1" showErrorMessage="1" prompt="Выберите код группы товаров" sqref="U9:W11">
      <formula1>Код_2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CP295"/>
  <sheetViews>
    <sheetView showGridLines="0" zoomScaleNormal="90" workbookViewId="0"/>
  </sheetViews>
  <sheetFormatPr defaultColWidth="4.28515625" defaultRowHeight="12.75" x14ac:dyDescent="0.2"/>
  <cols>
    <col min="1" max="1" width="3" style="35" customWidth="1"/>
    <col min="2" max="2" width="2.7109375" style="35" customWidth="1"/>
    <col min="3" max="4" width="1.7109375" style="35" customWidth="1"/>
    <col min="5" max="16" width="2.140625" style="35" customWidth="1"/>
    <col min="17" max="38" width="2.7109375" style="35" customWidth="1"/>
    <col min="39" max="39" width="2.5703125" style="35" customWidth="1"/>
    <col min="40" max="40" width="4.7109375" style="38" hidden="1" customWidth="1"/>
    <col min="41" max="41" width="2.5703125" style="38" customWidth="1"/>
    <col min="42" max="94" width="4.28515625" style="38"/>
    <col min="95" max="16384" width="4.28515625" style="35"/>
  </cols>
  <sheetData>
    <row r="1" spans="1:94" s="40" customFormat="1" ht="7.5" customHeight="1" x14ac:dyDescent="0.2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58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</row>
    <row r="2" spans="1:94" s="48" customFormat="1" ht="1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AD2" s="79"/>
      <c r="AE2" s="79"/>
      <c r="AG2" s="51" t="s">
        <v>78</v>
      </c>
      <c r="AH2" s="199">
        <v>3</v>
      </c>
      <c r="AI2" s="199"/>
      <c r="AJ2" s="199"/>
      <c r="AK2" s="199"/>
      <c r="AL2" s="199"/>
      <c r="AM2" s="199"/>
      <c r="AN2" s="130" t="s">
        <v>219</v>
      </c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48" customFormat="1" ht="9" customHeight="1" x14ac:dyDescent="0.2">
      <c r="A3" s="117"/>
      <c r="B3" s="117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118"/>
      <c r="AK3" s="79"/>
      <c r="AL3" s="79"/>
      <c r="AM3" s="79"/>
      <c r="AN3" s="129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94" s="48" customFormat="1" ht="15" customHeight="1" x14ac:dyDescent="0.2">
      <c r="A4" s="165" t="s">
        <v>183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90"/>
      <c r="AH4" s="181">
        <f>SUM(Z9,Z10,Z11)</f>
        <v>0</v>
      </c>
      <c r="AI4" s="181"/>
      <c r="AJ4" s="181"/>
      <c r="AK4" s="181"/>
      <c r="AL4" s="181"/>
      <c r="AM4" s="181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s="48" customFormat="1" ht="11.25" customHeight="1" x14ac:dyDescent="0.2">
      <c r="A5" s="119" t="s">
        <v>82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79"/>
      <c r="AI5" s="79"/>
      <c r="AJ5" s="118"/>
      <c r="AK5" s="79"/>
      <c r="AL5" s="79"/>
      <c r="AM5" s="79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</row>
    <row r="6" spans="1:94" s="48" customFormat="1" ht="9" customHeight="1" x14ac:dyDescent="0.2">
      <c r="A6" s="11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79"/>
      <c r="AI6" s="79"/>
      <c r="AJ6" s="118"/>
      <c r="AK6" s="79"/>
      <c r="AL6" s="79"/>
      <c r="AM6" s="79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</row>
    <row r="7" spans="1:94" s="48" customFormat="1" ht="14.25" customHeight="1" x14ac:dyDescent="0.2">
      <c r="A7" s="137" t="s">
        <v>304</v>
      </c>
      <c r="B7" s="137"/>
      <c r="C7" s="137" t="s">
        <v>56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45" t="s">
        <v>89</v>
      </c>
      <c r="AA7" s="145"/>
      <c r="AB7" s="145"/>
      <c r="AC7" s="145"/>
      <c r="AD7" s="145" t="s">
        <v>28</v>
      </c>
      <c r="AE7" s="145"/>
      <c r="AF7" s="145"/>
      <c r="AG7" s="145"/>
      <c r="AH7" s="145"/>
      <c r="AI7" s="145"/>
      <c r="AJ7" s="145"/>
      <c r="AK7" s="145"/>
      <c r="AL7" s="145"/>
      <c r="AM7" s="145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s="48" customFormat="1" ht="24" customHeight="1" x14ac:dyDescent="0.2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45"/>
      <c r="AA8" s="145"/>
      <c r="AB8" s="145"/>
      <c r="AC8" s="145"/>
      <c r="AD8" s="137" t="s">
        <v>71</v>
      </c>
      <c r="AE8" s="137"/>
      <c r="AF8" s="137"/>
      <c r="AG8" s="145" t="s">
        <v>22</v>
      </c>
      <c r="AH8" s="145"/>
      <c r="AI8" s="145"/>
      <c r="AJ8" s="145" t="s">
        <v>83</v>
      </c>
      <c r="AK8" s="145"/>
      <c r="AL8" s="145"/>
      <c r="AM8" s="145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s="54" customFormat="1" ht="48.75" customHeight="1" x14ac:dyDescent="0.2">
      <c r="A9" s="169" t="s">
        <v>141</v>
      </c>
      <c r="B9" s="169"/>
      <c r="C9" s="138" t="s">
        <v>184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81">
        <f>SUM('2-услуги-n'!AI44, '2-услуги-1'!AI40,'2-услуги-2'!AI40,'2-услуги-3'!AI40,'2-услуги-4'!AI40,'2-услуги-5'!AI40,'2-торговля-n'!AI48,'2-торговля-1'!AI48,'2-торговля-2'!AI48,'2-торговля-3'!AI48,'2-торговля-4'!AI48,'2-торговля-5'!AI48)-SUM('2-услуги-n'!AH57,'2-услуги-1'!AH53,'2-услуги-2'!AH53,'2-услуги-3'!AH53,'2-услуги-4'!AH53,'2-услуги-5'!AH53,'2-торговля-n'!AH61,'2-торговля-1'!AH61,'2-торговля-2'!AH61,'2-торговля-3'!AH61,'2-торговля-4'!AH61,'2-торговля-5'!AH61)</f>
        <v>0</v>
      </c>
      <c r="AA9" s="181"/>
      <c r="AB9" s="181"/>
      <c r="AC9" s="181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48.75" customHeight="1" x14ac:dyDescent="0.2">
      <c r="A10" s="169" t="s">
        <v>66</v>
      </c>
      <c r="B10" s="169"/>
      <c r="C10" s="138" t="s">
        <v>185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81">
        <f>SUM('2-услуги-n'!AI45, '2-услуги-1'!AI41,'2-услуги-2'!AI41,'2-услуги-3'!AI41,'2-услуги-4'!AI41,'2-услуги-5'!AI41,'2-торговля-n'!AI49,'2-торговля-1'!AI49,'2-торговля-2'!AI49,'2-торговля-3'!AI49,'2-торговля-4'!AI49,'2-торговля-5'!AI49)-SUM('2-услуги-n'!AH58,'2-услуги-1'!AH54,'2-услуги-2'!AH54,'2-услуги-3'!AH54,'2-услуги-4'!AH54,'2-услуги-5'!AH54,'2-торговля-n'!AH62,'2-торговля-1'!AH62,'2-торговля-2'!AH62,'2-торговля-3'!AH62,'2-торговля-4'!AH62,'2-торговля-5'!AH62)</f>
        <v>0</v>
      </c>
      <c r="AA10" s="181"/>
      <c r="AB10" s="181"/>
      <c r="AC10" s="181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48.75" customHeight="1" x14ac:dyDescent="0.2">
      <c r="A11" s="169" t="s">
        <v>67</v>
      </c>
      <c r="B11" s="169"/>
      <c r="C11" s="138" t="s">
        <v>186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81">
        <f>SUM('2-услуги-n'!AI46, '2-услуги-1'!AI42,'2-услуги-2'!AI42,'2-услуги-3'!AI42,'2-услуги-4'!AI42,'2-услуги-5'!AI42,'2-торговля-n'!AI50,'2-торговля-1'!AI50,'2-торговля-2'!AI50,'2-торговля-3'!AI50,'2-торговля-4'!AI50,'2-торговля-5'!AI50)-SUM('2-услуги-n'!AH59,'2-услуги-1'!AH55,'2-услуги-2'!AH55,'2-услуги-3'!AH55,'2-услуги-4'!AH55,'2-услуги-5'!AH55,'2-торговля-n'!AH63,'2-торговля-1'!AH63,'2-торговля-2'!AH63,'2-торговля-3'!AH63,'2-торговля-4'!AH63,'2-торговля-5'!AH63)</f>
        <v>0</v>
      </c>
      <c r="AA11" s="181"/>
      <c r="AB11" s="181"/>
      <c r="AC11" s="181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9" customHeight="1" x14ac:dyDescent="0.2">
      <c r="A12" s="120"/>
      <c r="B12" s="120"/>
      <c r="C12" s="19"/>
      <c r="D12" s="19"/>
      <c r="E12" s="19"/>
      <c r="F12" s="19"/>
      <c r="G12" s="19"/>
      <c r="H12" s="19"/>
      <c r="I12" s="19"/>
      <c r="J12" s="19"/>
      <c r="K12" s="19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48" customFormat="1" ht="24.75" customHeight="1" x14ac:dyDescent="0.2">
      <c r="A13" s="205" t="s">
        <v>191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31"/>
      <c r="AH13" s="223"/>
      <c r="AI13" s="223"/>
      <c r="AJ13" s="223"/>
      <c r="AK13" s="223"/>
      <c r="AL13" s="223"/>
      <c r="AM13" s="223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94" s="48" customFormat="1" ht="13.5" customHeight="1" x14ac:dyDescent="0.2">
      <c r="A14" s="54" t="s">
        <v>190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121"/>
      <c r="AI14" s="121"/>
      <c r="AJ14" s="121"/>
      <c r="AK14" s="121"/>
      <c r="AL14" s="121"/>
      <c r="AM14" s="121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</row>
    <row r="15" spans="1:94" s="48" customFormat="1" ht="9" customHeight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79"/>
      <c r="AI15" s="79"/>
      <c r="AJ15" s="118"/>
      <c r="AK15" s="79"/>
      <c r="AL15" s="79"/>
      <c r="AM15" s="79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</row>
    <row r="16" spans="1:94" s="48" customFormat="1" ht="24.75" customHeight="1" x14ac:dyDescent="0.2">
      <c r="A16" s="137" t="s">
        <v>304</v>
      </c>
      <c r="B16" s="137"/>
      <c r="C16" s="145" t="s">
        <v>56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225" t="s">
        <v>89</v>
      </c>
      <c r="AI16" s="225"/>
      <c r="AJ16" s="225"/>
      <c r="AK16" s="225"/>
      <c r="AL16" s="225"/>
      <c r="AM16" s="225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1:94" s="48" customFormat="1" ht="14.25" customHeight="1" x14ac:dyDescent="0.2">
      <c r="A17" s="169" t="s">
        <v>141</v>
      </c>
      <c r="B17" s="169"/>
      <c r="C17" s="136" t="s">
        <v>187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223"/>
      <c r="AI17" s="223"/>
      <c r="AJ17" s="223"/>
      <c r="AK17" s="223"/>
      <c r="AL17" s="223"/>
      <c r="AM17" s="223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</row>
    <row r="18" spans="1:94" s="48" customFormat="1" ht="14.25" customHeight="1" x14ac:dyDescent="0.2">
      <c r="A18" s="169" t="s">
        <v>66</v>
      </c>
      <c r="B18" s="169"/>
      <c r="C18" s="136" t="s">
        <v>188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223"/>
      <c r="AI18" s="223"/>
      <c r="AJ18" s="223"/>
      <c r="AK18" s="223"/>
      <c r="AL18" s="223"/>
      <c r="AM18" s="223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</row>
    <row r="19" spans="1:94" ht="14.25" customHeight="1" x14ac:dyDescent="0.2">
      <c r="A19" s="169" t="s">
        <v>67</v>
      </c>
      <c r="B19" s="169"/>
      <c r="C19" s="136" t="s">
        <v>189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223"/>
      <c r="AI19" s="223"/>
      <c r="AJ19" s="223"/>
      <c r="AK19" s="223"/>
      <c r="AL19" s="223"/>
      <c r="AM19" s="223"/>
    </row>
    <row r="20" spans="1:94" ht="9" customHeight="1" x14ac:dyDescent="0.2">
      <c r="A20" s="120"/>
      <c r="B20" s="120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3"/>
      <c r="AI20" s="123"/>
      <c r="AJ20" s="123"/>
      <c r="AK20" s="123"/>
      <c r="AL20" s="123"/>
      <c r="AM20" s="123"/>
    </row>
    <row r="21" spans="1:94" s="48" customFormat="1" ht="15" customHeight="1" x14ac:dyDescent="0.2">
      <c r="A21" s="165" t="s">
        <v>192</v>
      </c>
      <c r="B21" s="165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22">
        <f>AH4-AH13</f>
        <v>0</v>
      </c>
      <c r="AI21" s="222"/>
      <c r="AJ21" s="222"/>
      <c r="AK21" s="222"/>
      <c r="AL21" s="222"/>
      <c r="AM21" s="22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</row>
    <row r="22" spans="1:94" s="48" customFormat="1" ht="12.75" customHeight="1" x14ac:dyDescent="0.2">
      <c r="A22" s="57" t="s">
        <v>190</v>
      </c>
      <c r="B22" s="19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1"/>
      <c r="AI22" s="121"/>
      <c r="AJ22" s="121"/>
      <c r="AK22" s="121"/>
      <c r="AL22" s="121"/>
      <c r="AM22" s="12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</row>
    <row r="23" spans="1:94" ht="9" customHeight="1" x14ac:dyDescent="0.2">
      <c r="A23" s="103"/>
      <c r="B23" s="103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40"/>
      <c r="AI23" s="40"/>
      <c r="AJ23" s="40"/>
      <c r="AK23" s="40"/>
      <c r="AL23" s="40"/>
      <c r="AM23" s="40"/>
    </row>
    <row r="24" spans="1:94" ht="12.75" customHeight="1" x14ac:dyDescent="0.2">
      <c r="A24" s="137" t="s">
        <v>304</v>
      </c>
      <c r="B24" s="137"/>
      <c r="C24" s="137" t="s">
        <v>56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45" t="s">
        <v>89</v>
      </c>
      <c r="R24" s="145"/>
      <c r="S24" s="145"/>
      <c r="T24" s="145"/>
      <c r="U24" s="145"/>
      <c r="V24" s="145"/>
      <c r="W24" s="145"/>
      <c r="X24" s="145" t="s">
        <v>28</v>
      </c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</row>
    <row r="25" spans="1:94" ht="12.7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45"/>
      <c r="R25" s="145"/>
      <c r="S25" s="145"/>
      <c r="T25" s="145"/>
      <c r="U25" s="145"/>
      <c r="V25" s="145"/>
      <c r="W25" s="145"/>
      <c r="X25" s="137" t="s">
        <v>71</v>
      </c>
      <c r="Y25" s="137"/>
      <c r="Z25" s="137"/>
      <c r="AA25" s="137"/>
      <c r="AB25" s="137"/>
      <c r="AC25" s="145" t="s">
        <v>22</v>
      </c>
      <c r="AD25" s="145"/>
      <c r="AE25" s="145"/>
      <c r="AF25" s="145"/>
      <c r="AG25" s="145"/>
      <c r="AH25" s="145" t="s">
        <v>83</v>
      </c>
      <c r="AI25" s="145"/>
      <c r="AJ25" s="145"/>
      <c r="AK25" s="145"/>
      <c r="AL25" s="145"/>
      <c r="AM25" s="145"/>
    </row>
    <row r="26" spans="1:94" s="40" customFormat="1" ht="14.25" customHeight="1" x14ac:dyDescent="0.2">
      <c r="A26" s="169" t="s">
        <v>141</v>
      </c>
      <c r="B26" s="169"/>
      <c r="C26" s="138" t="s">
        <v>193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67"/>
      <c r="R26" s="167"/>
      <c r="S26" s="167"/>
      <c r="T26" s="167"/>
      <c r="U26" s="167"/>
      <c r="V26" s="167"/>
      <c r="W26" s="167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7"/>
      <c r="AI26" s="147"/>
      <c r="AJ26" s="147"/>
      <c r="AK26" s="147"/>
      <c r="AL26" s="147"/>
      <c r="AM26" s="147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</row>
    <row r="27" spans="1:94" s="40" customFormat="1" ht="14.25" customHeight="1" x14ac:dyDescent="0.2">
      <c r="A27" s="169" t="s">
        <v>66</v>
      </c>
      <c r="B27" s="169"/>
      <c r="C27" s="138" t="s">
        <v>194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67"/>
      <c r="R27" s="167"/>
      <c r="S27" s="167"/>
      <c r="T27" s="167"/>
      <c r="U27" s="167"/>
      <c r="V27" s="167"/>
      <c r="W27" s="167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7"/>
      <c r="AI27" s="147"/>
      <c r="AJ27" s="147"/>
      <c r="AK27" s="147"/>
      <c r="AL27" s="147"/>
      <c r="AM27" s="147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</row>
    <row r="28" spans="1:94" s="40" customFormat="1" ht="14.25" customHeight="1" x14ac:dyDescent="0.2">
      <c r="A28" s="169" t="s">
        <v>67</v>
      </c>
      <c r="B28" s="169"/>
      <c r="C28" s="138" t="s">
        <v>195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67"/>
      <c r="R28" s="167"/>
      <c r="S28" s="167"/>
      <c r="T28" s="167"/>
      <c r="U28" s="167"/>
      <c r="V28" s="167"/>
      <c r="W28" s="167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7"/>
      <c r="AI28" s="147"/>
      <c r="AJ28" s="147"/>
      <c r="AK28" s="147"/>
      <c r="AL28" s="147"/>
      <c r="AM28" s="147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</row>
    <row r="29" spans="1:94" ht="9" customHeight="1" x14ac:dyDescent="0.2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56"/>
      <c r="AI29" s="56"/>
      <c r="AJ29" s="104"/>
      <c r="AK29" s="56"/>
      <c r="AL29" s="56"/>
      <c r="AM29" s="56"/>
    </row>
    <row r="30" spans="1:94" s="48" customFormat="1" ht="12.75" customHeight="1" x14ac:dyDescent="0.2">
      <c r="A30" s="165" t="s">
        <v>196</v>
      </c>
      <c r="B30" s="165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54"/>
      <c r="AI30" s="54"/>
      <c r="AJ30" s="54"/>
      <c r="AK30" s="54"/>
      <c r="AL30" s="54"/>
      <c r="AM30" s="54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</row>
    <row r="31" spans="1:94" ht="12.75" customHeight="1" x14ac:dyDescent="0.2">
      <c r="A31" s="37"/>
      <c r="B31" s="3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04"/>
      <c r="AK31" s="56"/>
      <c r="AL31" s="56"/>
      <c r="AM31" s="115" t="s">
        <v>147</v>
      </c>
    </row>
    <row r="32" spans="1:94" s="54" customFormat="1" ht="14.25" customHeight="1" x14ac:dyDescent="0.2">
      <c r="A32" s="138" t="s">
        <v>197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67"/>
      <c r="AI32" s="167"/>
      <c r="AJ32" s="167"/>
      <c r="AK32" s="167"/>
      <c r="AL32" s="167"/>
      <c r="AM32" s="167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</row>
    <row r="33" spans="1:94" s="54" customFormat="1" ht="14.25" customHeight="1" x14ac:dyDescent="0.2">
      <c r="A33" s="219" t="s">
        <v>198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1"/>
      <c r="AH33" s="167"/>
      <c r="AI33" s="167"/>
      <c r="AJ33" s="167"/>
      <c r="AK33" s="167"/>
      <c r="AL33" s="167"/>
      <c r="AM33" s="167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</row>
    <row r="34" spans="1:94" s="54" customFormat="1" ht="14.25" customHeight="1" x14ac:dyDescent="0.2">
      <c r="A34" s="138" t="s">
        <v>199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67"/>
      <c r="AI34" s="167"/>
      <c r="AJ34" s="167"/>
      <c r="AK34" s="167"/>
      <c r="AL34" s="167"/>
      <c r="AM34" s="167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</row>
    <row r="35" spans="1:94" s="54" customFormat="1" ht="14.25" customHeight="1" x14ac:dyDescent="0.2">
      <c r="A35" s="138" t="s">
        <v>200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67"/>
      <c r="AI35" s="167"/>
      <c r="AJ35" s="167"/>
      <c r="AK35" s="167"/>
      <c r="AL35" s="167"/>
      <c r="AM35" s="167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</row>
    <row r="36" spans="1:94" s="40" customFormat="1" ht="9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62"/>
      <c r="AI36" s="62"/>
      <c r="AJ36" s="62"/>
      <c r="AK36" s="62"/>
      <c r="AL36" s="62"/>
      <c r="AM36" s="62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</row>
    <row r="37" spans="1:94" s="48" customFormat="1" ht="12.75" customHeight="1" x14ac:dyDescent="0.2">
      <c r="A37" s="117" t="s">
        <v>201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AD37" s="79"/>
      <c r="AE37" s="79"/>
      <c r="AG37" s="51"/>
      <c r="AH37" s="54"/>
      <c r="AI37" s="54"/>
      <c r="AJ37" s="54"/>
      <c r="AK37" s="54"/>
      <c r="AL37" s="54"/>
      <c r="AM37" s="54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</row>
    <row r="38" spans="1:94" s="48" customFormat="1" ht="9" customHeight="1" x14ac:dyDescent="0.2">
      <c r="A38" s="57"/>
      <c r="B38" s="57"/>
      <c r="C38" s="57"/>
      <c r="D38" s="57"/>
      <c r="E38" s="57"/>
      <c r="F38" s="57"/>
      <c r="G38" s="57"/>
      <c r="H38" s="97"/>
      <c r="I38" s="97"/>
      <c r="J38" s="97"/>
      <c r="K38" s="97"/>
      <c r="L38" s="97"/>
      <c r="M38" s="97"/>
      <c r="N38" s="97"/>
      <c r="O38" s="97"/>
      <c r="P38" s="97"/>
      <c r="Q38" s="57"/>
      <c r="AD38" s="57"/>
      <c r="AE38" s="57"/>
      <c r="AF38" s="98"/>
      <c r="AG38" s="98"/>
      <c r="AH38" s="57"/>
      <c r="AI38" s="98"/>
      <c r="AJ38" s="98"/>
      <c r="AK38" s="98"/>
      <c r="AL38" s="98"/>
      <c r="AM38" s="99" t="s">
        <v>147</v>
      </c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</row>
    <row r="39" spans="1:94" s="48" customFormat="1" ht="26.25" customHeight="1" x14ac:dyDescent="0.2">
      <c r="A39" s="137" t="s">
        <v>304</v>
      </c>
      <c r="B39" s="137"/>
      <c r="C39" s="137" t="s">
        <v>15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45" t="s">
        <v>45</v>
      </c>
      <c r="AI39" s="145"/>
      <c r="AJ39" s="145"/>
      <c r="AK39" s="145"/>
      <c r="AL39" s="145"/>
      <c r="AM39" s="145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</row>
    <row r="40" spans="1:94" s="48" customFormat="1" ht="15" customHeight="1" x14ac:dyDescent="0.2">
      <c r="A40" s="137">
        <v>1</v>
      </c>
      <c r="B40" s="137"/>
      <c r="C40" s="226" t="s">
        <v>202</v>
      </c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8"/>
      <c r="AH40" s="216"/>
      <c r="AI40" s="216"/>
      <c r="AJ40" s="216"/>
      <c r="AK40" s="216"/>
      <c r="AL40" s="216"/>
      <c r="AM40" s="216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</row>
    <row r="41" spans="1:94" s="48" customFormat="1" ht="24.75" customHeight="1" x14ac:dyDescent="0.2">
      <c r="A41" s="137" t="s">
        <v>27</v>
      </c>
      <c r="B41" s="137"/>
      <c r="C41" s="215" t="s">
        <v>203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2"/>
      <c r="AI41" s="212"/>
      <c r="AJ41" s="212"/>
      <c r="AK41" s="212"/>
      <c r="AL41" s="212"/>
      <c r="AM41" s="21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</row>
    <row r="42" spans="1:94" s="48" customFormat="1" ht="24.75" customHeight="1" x14ac:dyDescent="0.2">
      <c r="A42" s="137">
        <v>2</v>
      </c>
      <c r="B42" s="137"/>
      <c r="C42" s="215" t="s">
        <v>204</v>
      </c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2"/>
      <c r="AI42" s="212"/>
      <c r="AJ42" s="212"/>
      <c r="AK42" s="212"/>
      <c r="AL42" s="212"/>
      <c r="AM42" s="21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</row>
    <row r="43" spans="1:94" s="48" customFormat="1" ht="24.75" customHeight="1" x14ac:dyDescent="0.2">
      <c r="A43" s="137">
        <v>3</v>
      </c>
      <c r="B43" s="137"/>
      <c r="C43" s="215" t="s">
        <v>205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2"/>
      <c r="AI43" s="212"/>
      <c r="AJ43" s="212"/>
      <c r="AK43" s="212"/>
      <c r="AL43" s="212"/>
      <c r="AM43" s="21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</row>
    <row r="44" spans="1:94" s="48" customFormat="1" ht="15" customHeight="1" x14ac:dyDescent="0.2">
      <c r="A44" s="169" t="s">
        <v>63</v>
      </c>
      <c r="B44" s="169"/>
      <c r="C44" s="215" t="s">
        <v>206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6"/>
      <c r="AI44" s="216"/>
      <c r="AJ44" s="216"/>
      <c r="AK44" s="216"/>
      <c r="AL44" s="216"/>
      <c r="AM44" s="216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</row>
    <row r="45" spans="1:94" s="48" customFormat="1" ht="15" customHeight="1" x14ac:dyDescent="0.2">
      <c r="A45" s="169" t="s">
        <v>64</v>
      </c>
      <c r="B45" s="169"/>
      <c r="C45" s="215" t="s">
        <v>207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6"/>
      <c r="AI45" s="216"/>
      <c r="AJ45" s="216"/>
      <c r="AK45" s="216"/>
      <c r="AL45" s="216"/>
      <c r="AM45" s="216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</row>
    <row r="46" spans="1:94" s="48" customFormat="1" ht="15" customHeight="1" x14ac:dyDescent="0.2">
      <c r="A46" s="137">
        <v>4</v>
      </c>
      <c r="B46" s="137"/>
      <c r="C46" s="215" t="s">
        <v>208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6"/>
      <c r="AI46" s="216"/>
      <c r="AJ46" s="216"/>
      <c r="AK46" s="216"/>
      <c r="AL46" s="216"/>
      <c r="AM46" s="216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</row>
    <row r="47" spans="1:94" s="48" customFormat="1" ht="24.75" customHeight="1" x14ac:dyDescent="0.2">
      <c r="A47" s="137">
        <v>5</v>
      </c>
      <c r="B47" s="137"/>
      <c r="C47" s="215" t="s">
        <v>209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6"/>
      <c r="AI47" s="216"/>
      <c r="AJ47" s="216"/>
      <c r="AK47" s="216"/>
      <c r="AL47" s="216"/>
      <c r="AM47" s="216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</row>
    <row r="48" spans="1:94" s="48" customFormat="1" ht="15" customHeight="1" x14ac:dyDescent="0.2">
      <c r="A48" s="137">
        <v>6</v>
      </c>
      <c r="B48" s="137"/>
      <c r="C48" s="215" t="s">
        <v>210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6"/>
      <c r="AI48" s="216"/>
      <c r="AJ48" s="216"/>
      <c r="AK48" s="216"/>
      <c r="AL48" s="216"/>
      <c r="AM48" s="216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</row>
    <row r="49" spans="1:94" s="48" customFormat="1" ht="15" customHeight="1" x14ac:dyDescent="0.2">
      <c r="A49" s="169" t="s">
        <v>135</v>
      </c>
      <c r="B49" s="169"/>
      <c r="C49" s="215" t="s">
        <v>211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8"/>
      <c r="AI49" s="218"/>
      <c r="AJ49" s="218"/>
      <c r="AK49" s="218"/>
      <c r="AL49" s="218"/>
      <c r="AM49" s="218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</row>
    <row r="50" spans="1:94" s="40" customFormat="1" ht="3.75" customHeight="1" x14ac:dyDescent="0.2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27"/>
      <c r="AI50" s="127"/>
      <c r="AJ50" s="127"/>
      <c r="AK50" s="127"/>
      <c r="AL50" s="127"/>
      <c r="AM50" s="127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</row>
    <row r="51" spans="1:94" s="48" customFormat="1" ht="23.25" customHeight="1" x14ac:dyDescent="0.2">
      <c r="A51" s="209" t="s">
        <v>16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1"/>
      <c r="AH51" s="224"/>
      <c r="AI51" s="224"/>
      <c r="AJ51" s="224"/>
      <c r="AK51" s="224"/>
      <c r="AL51" s="224"/>
      <c r="AM51" s="224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</row>
    <row r="52" spans="1:94" s="48" customFormat="1" ht="7.5" customHeight="1" x14ac:dyDescent="0.2">
      <c r="A52" s="128"/>
      <c r="B52" s="128"/>
      <c r="C52" s="12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1"/>
      <c r="AI52" s="101"/>
      <c r="AJ52" s="101"/>
      <c r="AK52" s="101"/>
      <c r="AL52" s="101"/>
      <c r="AM52" s="101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</row>
    <row r="53" spans="1:94" s="48" customFormat="1" ht="23.25" customHeight="1" x14ac:dyDescent="0.2">
      <c r="A53" s="165" t="s">
        <v>212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9"/>
      <c r="L53" s="169"/>
      <c r="M53" s="169"/>
      <c r="N53" s="169"/>
      <c r="O53" s="169"/>
      <c r="P53" s="169"/>
      <c r="Q53" s="169"/>
      <c r="R53" s="117"/>
      <c r="S53" s="229" t="s">
        <v>17</v>
      </c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30"/>
      <c r="AH53" s="169"/>
      <c r="AI53" s="169"/>
      <c r="AJ53" s="169"/>
      <c r="AK53" s="169"/>
      <c r="AL53" s="169"/>
      <c r="AM53" s="169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</row>
    <row r="54" spans="1:94" s="48" customFormat="1" ht="12.75" customHeight="1" x14ac:dyDescent="0.2">
      <c r="A54" s="102"/>
      <c r="B54" s="102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79"/>
      <c r="AL54" s="79"/>
      <c r="AM54" s="79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</row>
    <row r="55" spans="1:94" s="48" customFormat="1" ht="12.75" customHeight="1" x14ac:dyDescent="0.2">
      <c r="A55" s="213" t="s">
        <v>46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T55" s="55"/>
      <c r="U55" s="55"/>
      <c r="V55" s="55"/>
      <c r="W55" s="55"/>
      <c r="X55" s="55"/>
      <c r="Y55" s="55"/>
      <c r="Z55" s="55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</row>
    <row r="56" spans="1:94" s="48" customFormat="1" ht="12.75" customHeight="1" x14ac:dyDescent="0.2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T56" s="208"/>
      <c r="U56" s="208"/>
      <c r="V56" s="208"/>
      <c r="W56" s="208"/>
      <c r="X56" s="208"/>
      <c r="Y56" s="208"/>
      <c r="Z56" s="208"/>
      <c r="AE56" s="214"/>
      <c r="AF56" s="214"/>
      <c r="AG56" s="214"/>
      <c r="AH56" s="214"/>
      <c r="AI56" s="214"/>
      <c r="AJ56" s="214"/>
      <c r="AK56" s="214"/>
      <c r="AL56" s="214"/>
      <c r="AM56" s="214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</row>
    <row r="57" spans="1:94" s="48" customFormat="1" ht="11.25" customHeight="1" x14ac:dyDescent="0.2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T57" s="207" t="s">
        <v>33</v>
      </c>
      <c r="U57" s="207"/>
      <c r="V57" s="207"/>
      <c r="W57" s="207"/>
      <c r="X57" s="207"/>
      <c r="Y57" s="207"/>
      <c r="Z57" s="207"/>
      <c r="AE57" s="207" t="s">
        <v>47</v>
      </c>
      <c r="AF57" s="207"/>
      <c r="AG57" s="207"/>
      <c r="AH57" s="207"/>
      <c r="AI57" s="207"/>
      <c r="AJ57" s="207"/>
      <c r="AK57" s="207"/>
      <c r="AL57" s="207"/>
      <c r="AM57" s="207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</row>
    <row r="58" spans="1:94" s="48" customFormat="1" ht="12.75" customHeight="1" x14ac:dyDescent="0.2">
      <c r="A58" s="213" t="s">
        <v>213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T58" s="55"/>
      <c r="U58" s="55"/>
      <c r="V58" s="55"/>
      <c r="W58" s="55"/>
      <c r="X58" s="55"/>
      <c r="Y58" s="55"/>
      <c r="Z58" s="55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</row>
    <row r="59" spans="1:94" s="48" customFormat="1" ht="12.75" customHeight="1" x14ac:dyDescent="0.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T59" s="208"/>
      <c r="U59" s="208"/>
      <c r="V59" s="208"/>
      <c r="W59" s="208"/>
      <c r="X59" s="208"/>
      <c r="Y59" s="208"/>
      <c r="Z59" s="208"/>
      <c r="AE59" s="214"/>
      <c r="AF59" s="214"/>
      <c r="AG59" s="214"/>
      <c r="AH59" s="214"/>
      <c r="AI59" s="214"/>
      <c r="AJ59" s="214"/>
      <c r="AK59" s="214"/>
      <c r="AL59" s="214"/>
      <c r="AM59" s="214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</row>
    <row r="60" spans="1:94" s="48" customFormat="1" ht="11.25" customHeight="1" x14ac:dyDescent="0.2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T60" s="207" t="s">
        <v>33</v>
      </c>
      <c r="U60" s="207"/>
      <c r="V60" s="207"/>
      <c r="W60" s="207"/>
      <c r="X60" s="207"/>
      <c r="Y60" s="207"/>
      <c r="Z60" s="207"/>
      <c r="AE60" s="207" t="s">
        <v>47</v>
      </c>
      <c r="AF60" s="207"/>
      <c r="AG60" s="207"/>
      <c r="AH60" s="207"/>
      <c r="AI60" s="207"/>
      <c r="AJ60" s="207"/>
      <c r="AK60" s="207"/>
      <c r="AL60" s="207"/>
      <c r="AM60" s="207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</row>
    <row r="61" spans="1:94" s="48" customFormat="1" ht="24.75" customHeight="1" x14ac:dyDescent="0.2">
      <c r="A61" s="165" t="s">
        <v>13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</row>
    <row r="62" spans="1:94" s="48" customFormat="1" ht="7.5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</row>
    <row r="63" spans="1:94" s="48" customFormat="1" ht="12.75" customHeight="1" x14ac:dyDescent="0.2">
      <c r="A63" s="54" t="s">
        <v>34</v>
      </c>
      <c r="B63" s="54"/>
      <c r="K63" s="62"/>
      <c r="L63" s="55"/>
      <c r="M63" s="55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</row>
    <row r="64" spans="1:94" s="48" customFormat="1" ht="7.5" customHeight="1" x14ac:dyDescent="0.2">
      <c r="A64" s="54"/>
      <c r="B64" s="54"/>
      <c r="K64" s="62"/>
      <c r="L64" s="55"/>
      <c r="M64" s="55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</row>
    <row r="65" spans="1:94" s="48" customFormat="1" ht="15" customHeight="1" x14ac:dyDescent="0.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</row>
    <row r="66" spans="1:94" ht="11.25" customHeight="1" x14ac:dyDescent="0.2">
      <c r="A66" s="158" t="s">
        <v>43</v>
      </c>
      <c r="B66" s="158"/>
      <c r="C66" s="158"/>
      <c r="D66" s="158"/>
      <c r="E66" s="158"/>
      <c r="F66" s="158" t="s">
        <v>51</v>
      </c>
      <c r="G66" s="158"/>
      <c r="H66" s="158"/>
      <c r="I66" s="158"/>
      <c r="J66" s="158"/>
      <c r="K66" s="158"/>
      <c r="L66" s="160" t="s">
        <v>54</v>
      </c>
      <c r="M66" s="160"/>
      <c r="N66" s="160"/>
      <c r="O66" s="160"/>
      <c r="P66" s="160"/>
      <c r="Q66" s="160"/>
      <c r="R66" s="160"/>
    </row>
    <row r="67" spans="1:94" s="40" customFormat="1" ht="7.5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62"/>
      <c r="AI67" s="62"/>
      <c r="AJ67" s="62"/>
      <c r="AK67" s="62"/>
      <c r="AL67" s="62"/>
      <c r="AM67" s="62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</row>
    <row r="68" spans="1:94" ht="11.2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94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94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94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94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94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94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94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94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94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94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94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94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1:39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</row>
    <row r="98" spans="1:39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</row>
    <row r="99" spans="1:39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</row>
    <row r="100" spans="1:39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  <row r="101" spans="1:39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</row>
    <row r="102" spans="1:39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</row>
    <row r="103" spans="1:39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</row>
    <row r="104" spans="1:39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</row>
    <row r="105" spans="1:39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</row>
    <row r="106" spans="1:39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</row>
    <row r="107" spans="1:39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</row>
    <row r="108" spans="1:39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</row>
    <row r="109" spans="1:39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</row>
    <row r="110" spans="1:39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</row>
    <row r="111" spans="1:39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</row>
    <row r="112" spans="1:39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</row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</sheetData>
  <sheetProtection sheet="1" objects="1" formatCells="0" formatColumns="0" formatRows="0" insertColumns="0" insertRows="0" insertHyperlinks="0" deleteColumns="0" deleteRows="0" sort="0" autoFilter="0" pivotTables="0"/>
  <mergeCells count="134">
    <mergeCell ref="AC28:AG28"/>
    <mergeCell ref="A41:B41"/>
    <mergeCell ref="C45:AG45"/>
    <mergeCell ref="A44:B44"/>
    <mergeCell ref="C44:AG44"/>
    <mergeCell ref="A42:B42"/>
    <mergeCell ref="A43:B43"/>
    <mergeCell ref="A45:B45"/>
    <mergeCell ref="C43:AG43"/>
    <mergeCell ref="X28:AB28"/>
    <mergeCell ref="A49:B49"/>
    <mergeCell ref="C48:AG48"/>
    <mergeCell ref="C49:AG49"/>
    <mergeCell ref="C46:AG46"/>
    <mergeCell ref="A48:B48"/>
    <mergeCell ref="A47:B47"/>
    <mergeCell ref="C42:AG42"/>
    <mergeCell ref="C28:P28"/>
    <mergeCell ref="A46:B46"/>
    <mergeCell ref="Q24:W25"/>
    <mergeCell ref="A16:B16"/>
    <mergeCell ref="A19:B19"/>
    <mergeCell ref="Q28:W28"/>
    <mergeCell ref="C27:P27"/>
    <mergeCell ref="A28:B28"/>
    <mergeCell ref="Q27:W27"/>
    <mergeCell ref="AH17:AM17"/>
    <mergeCell ref="A18:B18"/>
    <mergeCell ref="AJ8:AM8"/>
    <mergeCell ref="A26:B26"/>
    <mergeCell ref="Q26:W26"/>
    <mergeCell ref="C26:P26"/>
    <mergeCell ref="A11:B11"/>
    <mergeCell ref="A13:AG13"/>
    <mergeCell ref="A21:AG21"/>
    <mergeCell ref="A24:B25"/>
    <mergeCell ref="A7:B8"/>
    <mergeCell ref="A10:B10"/>
    <mergeCell ref="C9:Y9"/>
    <mergeCell ref="C10:Y10"/>
    <mergeCell ref="A9:B9"/>
    <mergeCell ref="C7:Y8"/>
    <mergeCell ref="C39:AG39"/>
    <mergeCell ref="C40:AG40"/>
    <mergeCell ref="C41:AG41"/>
    <mergeCell ref="A39:B39"/>
    <mergeCell ref="AH4:AM4"/>
    <mergeCell ref="AE57:AM57"/>
    <mergeCell ref="AH40:AM40"/>
    <mergeCell ref="A40:B40"/>
    <mergeCell ref="AH53:AM53"/>
    <mergeCell ref="S53:AG53"/>
    <mergeCell ref="AE56:AM56"/>
    <mergeCell ref="AH39:AM39"/>
    <mergeCell ref="AH41:AM41"/>
    <mergeCell ref="AH51:AM51"/>
    <mergeCell ref="AH16:AM16"/>
    <mergeCell ref="AD7:AM7"/>
    <mergeCell ref="C16:AG16"/>
    <mergeCell ref="AH13:AM13"/>
    <mergeCell ref="AG9:AI9"/>
    <mergeCell ref="AJ9:AM9"/>
    <mergeCell ref="C18:AG18"/>
    <mergeCell ref="X25:AB25"/>
    <mergeCell ref="AH21:AM21"/>
    <mergeCell ref="AH26:AM26"/>
    <mergeCell ref="AH25:AM25"/>
    <mergeCell ref="AH18:AM18"/>
    <mergeCell ref="X24:AM24"/>
    <mergeCell ref="C24:P25"/>
    <mergeCell ref="C19:AG19"/>
    <mergeCell ref="AH19:AM19"/>
    <mergeCell ref="AC26:AG26"/>
    <mergeCell ref="AC27:AG27"/>
    <mergeCell ref="AC25:AG25"/>
    <mergeCell ref="X26:AB26"/>
    <mergeCell ref="X27:AB27"/>
    <mergeCell ref="L66:R66"/>
    <mergeCell ref="L65:R65"/>
    <mergeCell ref="A32:AG32"/>
    <mergeCell ref="A33:AG33"/>
    <mergeCell ref="T60:Z60"/>
    <mergeCell ref="AH28:AM28"/>
    <mergeCell ref="AH49:AM49"/>
    <mergeCell ref="AH44:AM44"/>
    <mergeCell ref="AH46:AM46"/>
    <mergeCell ref="AH42:AM42"/>
    <mergeCell ref="AH45:AM45"/>
    <mergeCell ref="AH48:AM48"/>
    <mergeCell ref="AH32:AM32"/>
    <mergeCell ref="AH33:AM33"/>
    <mergeCell ref="A66:E66"/>
    <mergeCell ref="F66:K66"/>
    <mergeCell ref="F65:K65"/>
    <mergeCell ref="A65:E65"/>
    <mergeCell ref="AH2:AM2"/>
    <mergeCell ref="A4:AG4"/>
    <mergeCell ref="AH34:AM34"/>
    <mergeCell ref="A30:AG30"/>
    <mergeCell ref="A34:AG34"/>
    <mergeCell ref="AH27:AM27"/>
    <mergeCell ref="AG8:AI8"/>
    <mergeCell ref="AD8:AF8"/>
    <mergeCell ref="Z7:AC8"/>
    <mergeCell ref="AD10:AF10"/>
    <mergeCell ref="AG10:AI10"/>
    <mergeCell ref="Z9:AC9"/>
    <mergeCell ref="AD9:AF9"/>
    <mergeCell ref="AJ10:AM10"/>
    <mergeCell ref="Z11:AC11"/>
    <mergeCell ref="AD11:AF11"/>
    <mergeCell ref="AG11:AI11"/>
    <mergeCell ref="AJ11:AM11"/>
    <mergeCell ref="Z10:AC10"/>
    <mergeCell ref="C17:AG17"/>
    <mergeCell ref="A27:B27"/>
    <mergeCell ref="A58:Q59"/>
    <mergeCell ref="T59:Z59"/>
    <mergeCell ref="AE59:AM59"/>
    <mergeCell ref="C47:AG47"/>
    <mergeCell ref="AH47:AM47"/>
    <mergeCell ref="K53:Q53"/>
    <mergeCell ref="A55:Q56"/>
    <mergeCell ref="A53:J53"/>
    <mergeCell ref="AE60:AM60"/>
    <mergeCell ref="A61:AM61"/>
    <mergeCell ref="C11:Y11"/>
    <mergeCell ref="A35:AG35"/>
    <mergeCell ref="AH35:AM35"/>
    <mergeCell ref="T56:Z56"/>
    <mergeCell ref="T57:Z57"/>
    <mergeCell ref="A51:AG51"/>
    <mergeCell ref="AH43:AM43"/>
    <mergeCell ref="A17:B17"/>
  </mergeCells>
  <phoneticPr fontId="7" type="noConversion"/>
  <dataValidations count="1">
    <dataValidation type="list" allowBlank="1" showInputMessage="1" showErrorMessage="1" sqref="AH51:AM51">
      <formula1>$AN$2:$AN$3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CP265"/>
  <sheetViews>
    <sheetView showGridLines="0" zoomScaleNormal="90" workbookViewId="0"/>
  </sheetViews>
  <sheetFormatPr defaultColWidth="4.28515625" defaultRowHeight="12.75" x14ac:dyDescent="0.2"/>
  <cols>
    <col min="1" max="1" width="2.85546875" style="35" customWidth="1"/>
    <col min="2" max="2" width="3" style="35" customWidth="1"/>
    <col min="3" max="4" width="1.7109375" style="35" customWidth="1"/>
    <col min="5" max="16" width="2.140625" style="35" customWidth="1"/>
    <col min="17" max="38" width="2.7109375" style="35" customWidth="1"/>
    <col min="39" max="39" width="2.42578125" style="35" customWidth="1"/>
    <col min="40" max="40" width="4.7109375" style="70" hidden="1" customWidth="1"/>
    <col min="41" max="41" width="3.42578125" style="38" customWidth="1"/>
    <col min="42" max="94" width="4.28515625" style="38"/>
    <col min="95" max="16384" width="4.28515625" style="35"/>
  </cols>
  <sheetData>
    <row r="1" spans="1:94" s="40" customFormat="1" ht="7.5" customHeight="1" x14ac:dyDescent="0.2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58"/>
      <c r="AN1" s="71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</row>
    <row r="2" spans="1:94" s="48" customFormat="1" ht="42" customHeight="1" x14ac:dyDescent="0.2">
      <c r="A2" s="175" t="s">
        <v>214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72" t="s">
        <v>220</v>
      </c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ht="7.5" customHeight="1" x14ac:dyDescent="0.2">
      <c r="AN3" s="73" t="s">
        <v>221</v>
      </c>
    </row>
    <row r="4" spans="1:94" s="48" customFormat="1" ht="15" customHeight="1" x14ac:dyDescent="0.2">
      <c r="C4" s="49"/>
      <c r="D4" s="49"/>
      <c r="E4" s="49"/>
      <c r="F4" s="49"/>
      <c r="G4" s="49"/>
      <c r="H4" s="49"/>
      <c r="I4" s="49"/>
      <c r="J4" s="49"/>
      <c r="K4" s="49"/>
      <c r="U4" s="50"/>
      <c r="V4" s="50"/>
      <c r="W4" s="50"/>
      <c r="X4" s="50"/>
      <c r="Y4" s="50"/>
      <c r="Z4" s="50"/>
      <c r="AA4" s="50"/>
      <c r="AB4" s="50"/>
      <c r="AC4" s="50"/>
      <c r="AD4" s="50"/>
      <c r="AG4" s="51" t="s">
        <v>78</v>
      </c>
      <c r="AH4" s="191" t="s">
        <v>73</v>
      </c>
      <c r="AI4" s="192"/>
      <c r="AJ4" s="192"/>
      <c r="AK4" s="192"/>
      <c r="AL4" s="192"/>
      <c r="AM4" s="193"/>
      <c r="AN4" s="73" t="s">
        <v>222</v>
      </c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s="40" customFormat="1" ht="15" customHeight="1" x14ac:dyDescent="0.2">
      <c r="A5" s="40" t="s">
        <v>215</v>
      </c>
      <c r="O5" s="41"/>
      <c r="P5" s="186"/>
      <c r="Q5" s="186"/>
      <c r="R5" s="186"/>
      <c r="S5" s="186"/>
      <c r="T5" s="186"/>
      <c r="U5" s="187" t="s">
        <v>216</v>
      </c>
      <c r="V5" s="188"/>
      <c r="W5" s="189"/>
      <c r="X5" s="186"/>
      <c r="Y5" s="186"/>
      <c r="Z5" s="186"/>
      <c r="AA5" s="186"/>
      <c r="AB5" s="186"/>
      <c r="AC5" s="186"/>
      <c r="AD5" s="42" t="s">
        <v>23</v>
      </c>
      <c r="AF5" s="43"/>
      <c r="AN5" s="74" t="s">
        <v>223</v>
      </c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</row>
    <row r="6" spans="1:94" s="48" customFormat="1" ht="12.75" customHeight="1" x14ac:dyDescent="0.2">
      <c r="A6" s="57"/>
      <c r="B6" s="57"/>
      <c r="C6" s="57"/>
      <c r="D6" s="57"/>
      <c r="E6" s="57"/>
      <c r="F6" s="57"/>
      <c r="G6" s="57"/>
      <c r="H6" s="97"/>
      <c r="I6" s="97"/>
      <c r="J6" s="97"/>
      <c r="K6" s="97"/>
      <c r="L6" s="97"/>
      <c r="M6" s="97"/>
      <c r="N6" s="97"/>
      <c r="O6" s="97"/>
      <c r="P6" s="97"/>
      <c r="Q6" s="57"/>
      <c r="AD6" s="57"/>
      <c r="AE6" s="57"/>
      <c r="AF6" s="98"/>
      <c r="AG6" s="98"/>
      <c r="AH6" s="57"/>
      <c r="AI6" s="98"/>
      <c r="AJ6" s="98"/>
      <c r="AK6" s="98"/>
      <c r="AL6" s="98"/>
      <c r="AM6" s="99" t="s">
        <v>147</v>
      </c>
      <c r="AN6" s="75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</row>
    <row r="7" spans="1:94" s="48" customFormat="1" ht="26.25" customHeight="1" x14ac:dyDescent="0.2">
      <c r="A7" s="137" t="s">
        <v>304</v>
      </c>
      <c r="B7" s="137"/>
      <c r="C7" s="137" t="s">
        <v>26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45" t="s">
        <v>45</v>
      </c>
      <c r="AI7" s="145"/>
      <c r="AJ7" s="145"/>
      <c r="AK7" s="145"/>
      <c r="AL7" s="145"/>
      <c r="AM7" s="145"/>
      <c r="AN7" s="77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s="48" customFormat="1" ht="24" customHeight="1" x14ac:dyDescent="0.2">
      <c r="A8" s="169">
        <v>1</v>
      </c>
      <c r="B8" s="169"/>
      <c r="C8" s="234" t="s">
        <v>306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181">
        <f>SUM(AH9,AH10,AH11,AH12)</f>
        <v>0</v>
      </c>
      <c r="AI8" s="181"/>
      <c r="AJ8" s="181"/>
      <c r="AK8" s="181"/>
      <c r="AL8" s="181"/>
      <c r="AM8" s="181"/>
      <c r="AN8" s="77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s="48" customFormat="1" ht="13.5" customHeight="1" x14ac:dyDescent="0.2">
      <c r="A9" s="169" t="s">
        <v>27</v>
      </c>
      <c r="B9" s="169"/>
      <c r="C9" s="234" t="s">
        <v>39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12"/>
      <c r="AI9" s="212"/>
      <c r="AJ9" s="212"/>
      <c r="AK9" s="212"/>
      <c r="AL9" s="212"/>
      <c r="AM9" s="212"/>
      <c r="AN9" s="77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</row>
    <row r="10" spans="1:94" s="48" customFormat="1" ht="13.5" customHeight="1" x14ac:dyDescent="0.2">
      <c r="A10" s="169" t="s">
        <v>29</v>
      </c>
      <c r="B10" s="169"/>
      <c r="C10" s="234" t="s">
        <v>30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12"/>
      <c r="AI10" s="212"/>
      <c r="AJ10" s="212"/>
      <c r="AK10" s="212"/>
      <c r="AL10" s="212"/>
      <c r="AM10" s="212"/>
      <c r="AN10" s="77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</row>
    <row r="11" spans="1:94" s="48" customFormat="1" ht="13.5" customHeight="1" x14ac:dyDescent="0.2">
      <c r="A11" s="169" t="s">
        <v>31</v>
      </c>
      <c r="B11" s="169"/>
      <c r="C11" s="234" t="s">
        <v>32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16"/>
      <c r="AI11" s="216"/>
      <c r="AJ11" s="216"/>
      <c r="AK11" s="216"/>
      <c r="AL11" s="216"/>
      <c r="AM11" s="216"/>
      <c r="AN11" s="77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</row>
    <row r="12" spans="1:94" s="48" customFormat="1" ht="13.5" customHeight="1" x14ac:dyDescent="0.2">
      <c r="A12" s="169" t="s">
        <v>88</v>
      </c>
      <c r="B12" s="169"/>
      <c r="C12" s="234" t="s">
        <v>84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16"/>
      <c r="AI12" s="216"/>
      <c r="AJ12" s="216"/>
      <c r="AK12" s="216"/>
      <c r="AL12" s="216"/>
      <c r="AM12" s="216"/>
      <c r="AN12" s="77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</row>
    <row r="13" spans="1:94" s="48" customFormat="1" ht="13.5" customHeight="1" x14ac:dyDescent="0.2">
      <c r="A13" s="169" t="s">
        <v>66</v>
      </c>
      <c r="B13" s="169"/>
      <c r="C13" s="234" t="s">
        <v>74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181">
        <f>Лист1!G14+Лист1!G28</f>
        <v>0</v>
      </c>
      <c r="AI13" s="181"/>
      <c r="AJ13" s="181"/>
      <c r="AK13" s="181"/>
      <c r="AL13" s="181"/>
      <c r="AM13" s="181"/>
      <c r="AN13" s="77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94" s="48" customFormat="1" ht="13.5" customHeight="1" x14ac:dyDescent="0.2">
      <c r="A14" s="169" t="s">
        <v>67</v>
      </c>
      <c r="B14" s="169"/>
      <c r="C14" s="234" t="s">
        <v>85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181">
        <f>40*AH13</f>
        <v>0</v>
      </c>
      <c r="AI14" s="181"/>
      <c r="AJ14" s="181"/>
      <c r="AK14" s="181"/>
      <c r="AL14" s="181"/>
      <c r="AM14" s="181"/>
      <c r="AN14" s="77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</row>
    <row r="15" spans="1:94" s="48" customFormat="1" ht="24" customHeight="1" x14ac:dyDescent="0.2">
      <c r="A15" s="169" t="s">
        <v>62</v>
      </c>
      <c r="B15" s="169"/>
      <c r="C15" s="234" t="s">
        <v>86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181">
        <f>IF(AH8&gt;AH14,AH8-AH14,0)</f>
        <v>0</v>
      </c>
      <c r="AI15" s="181"/>
      <c r="AJ15" s="181"/>
      <c r="AK15" s="181"/>
      <c r="AL15" s="181"/>
      <c r="AM15" s="181"/>
      <c r="AN15" s="77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</row>
    <row r="16" spans="1:94" s="48" customFormat="1" ht="13.5" customHeight="1" x14ac:dyDescent="0.2">
      <c r="A16" s="169" t="s">
        <v>48</v>
      </c>
      <c r="B16" s="169"/>
      <c r="C16" s="234" t="s">
        <v>87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181">
        <f>AH15*5/100</f>
        <v>0</v>
      </c>
      <c r="AI16" s="181"/>
      <c r="AJ16" s="181"/>
      <c r="AK16" s="181"/>
      <c r="AL16" s="181"/>
      <c r="AM16" s="181"/>
      <c r="AN16" s="77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1:94" s="48" customFormat="1" ht="13.5" customHeight="1" x14ac:dyDescent="0.2">
      <c r="A17" s="169" t="s">
        <v>75</v>
      </c>
      <c r="B17" s="169"/>
      <c r="C17" s="234" t="s">
        <v>72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16"/>
      <c r="AI17" s="216"/>
      <c r="AJ17" s="216"/>
      <c r="AK17" s="216"/>
      <c r="AL17" s="216"/>
      <c r="AM17" s="216"/>
      <c r="AN17" s="77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</row>
    <row r="18" spans="1:94" s="48" customFormat="1" ht="13.5" customHeight="1" x14ac:dyDescent="0.2">
      <c r="A18" s="169" t="s">
        <v>76</v>
      </c>
      <c r="B18" s="169"/>
      <c r="C18" s="234" t="s">
        <v>217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16"/>
      <c r="AI18" s="216"/>
      <c r="AJ18" s="216"/>
      <c r="AK18" s="216"/>
      <c r="AL18" s="216"/>
      <c r="AM18" s="216"/>
      <c r="AN18" s="77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</row>
    <row r="19" spans="1:94" s="48" customFormat="1" ht="13.5" customHeight="1" x14ac:dyDescent="0.2">
      <c r="A19" s="169" t="s">
        <v>77</v>
      </c>
      <c r="B19" s="169"/>
      <c r="C19" s="234" t="s">
        <v>218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16"/>
      <c r="AI19" s="216"/>
      <c r="AJ19" s="216"/>
      <c r="AK19" s="216"/>
      <c r="AL19" s="216"/>
      <c r="AM19" s="216"/>
      <c r="AN19" s="77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</row>
    <row r="20" spans="1:94" s="48" customFormat="1" ht="13.5" customHeight="1" x14ac:dyDescent="0.2">
      <c r="A20" s="169" t="s">
        <v>1</v>
      </c>
      <c r="B20" s="169"/>
      <c r="C20" s="234" t="s">
        <v>0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16"/>
      <c r="AI20" s="216"/>
      <c r="AJ20" s="216"/>
      <c r="AK20" s="216"/>
      <c r="AL20" s="216"/>
      <c r="AM20" s="216"/>
      <c r="AN20" s="77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</row>
    <row r="21" spans="1:94" s="48" customFormat="1" ht="7.5" customHeight="1" x14ac:dyDescent="0.2">
      <c r="A21" s="54"/>
      <c r="B21" s="54"/>
      <c r="K21" s="62"/>
      <c r="L21" s="55"/>
      <c r="M21" s="55"/>
      <c r="AN21" s="77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</row>
    <row r="22" spans="1:94" s="54" customFormat="1" ht="15" customHeight="1" x14ac:dyDescent="0.2">
      <c r="U22" s="51" t="s">
        <v>2</v>
      </c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76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ht="11.25" customHeight="1" x14ac:dyDescent="0.2">
      <c r="V23" s="158" t="s">
        <v>43</v>
      </c>
      <c r="W23" s="158"/>
      <c r="X23" s="158"/>
      <c r="Y23" s="158"/>
      <c r="Z23" s="158"/>
      <c r="AA23" s="158" t="s">
        <v>51</v>
      </c>
      <c r="AB23" s="158"/>
      <c r="AC23" s="158"/>
      <c r="AD23" s="158"/>
      <c r="AE23" s="158"/>
      <c r="AF23" s="158"/>
      <c r="AG23" s="160" t="s">
        <v>54</v>
      </c>
      <c r="AH23" s="160"/>
      <c r="AI23" s="160"/>
      <c r="AJ23" s="160"/>
      <c r="AK23" s="160"/>
      <c r="AL23" s="160"/>
      <c r="AM23" s="160"/>
    </row>
    <row r="24" spans="1:94" s="48" customFormat="1" ht="12.75" customHeight="1" x14ac:dyDescent="0.2">
      <c r="A24" s="213" t="s">
        <v>46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T24" s="55"/>
      <c r="U24" s="55"/>
      <c r="V24" s="55"/>
      <c r="W24" s="55"/>
      <c r="X24" s="55"/>
      <c r="Y24" s="55"/>
      <c r="Z24" s="55"/>
      <c r="AN24" s="77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</row>
    <row r="25" spans="1:94" s="48" customFormat="1" ht="12.75" customHeight="1" x14ac:dyDescent="0.2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T25" s="208"/>
      <c r="U25" s="208"/>
      <c r="V25" s="208"/>
      <c r="W25" s="208"/>
      <c r="X25" s="208"/>
      <c r="Y25" s="208"/>
      <c r="Z25" s="208"/>
      <c r="AE25" s="214"/>
      <c r="AF25" s="214"/>
      <c r="AG25" s="214"/>
      <c r="AH25" s="214"/>
      <c r="AI25" s="214"/>
      <c r="AJ25" s="214"/>
      <c r="AK25" s="214"/>
      <c r="AL25" s="214"/>
      <c r="AM25" s="214"/>
      <c r="AN25" s="77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</row>
    <row r="26" spans="1:94" s="48" customFormat="1" ht="11.25" customHeight="1" x14ac:dyDescent="0.2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T26" s="207" t="s">
        <v>33</v>
      </c>
      <c r="U26" s="207"/>
      <c r="V26" s="207"/>
      <c r="W26" s="207"/>
      <c r="X26" s="207"/>
      <c r="Y26" s="207"/>
      <c r="Z26" s="207"/>
      <c r="AE26" s="207" t="s">
        <v>47</v>
      </c>
      <c r="AF26" s="207"/>
      <c r="AG26" s="207"/>
      <c r="AH26" s="207"/>
      <c r="AI26" s="207"/>
      <c r="AJ26" s="207"/>
      <c r="AK26" s="207"/>
      <c r="AL26" s="207"/>
      <c r="AM26" s="207"/>
      <c r="AN26" s="77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</row>
    <row r="27" spans="1:94" s="48" customFormat="1" ht="12.75" customHeight="1" x14ac:dyDescent="0.2">
      <c r="A27" s="213" t="s">
        <v>213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T27" s="55"/>
      <c r="U27" s="55"/>
      <c r="V27" s="55"/>
      <c r="W27" s="55"/>
      <c r="X27" s="55"/>
      <c r="Y27" s="55"/>
      <c r="Z27" s="55"/>
      <c r="AN27" s="77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</row>
    <row r="28" spans="1:94" s="48" customFormat="1" ht="12.75" customHeight="1" x14ac:dyDescent="0.2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T28" s="208"/>
      <c r="U28" s="208"/>
      <c r="V28" s="208"/>
      <c r="W28" s="208"/>
      <c r="X28" s="208"/>
      <c r="Y28" s="208"/>
      <c r="Z28" s="208"/>
      <c r="AE28" s="214"/>
      <c r="AF28" s="214"/>
      <c r="AG28" s="214"/>
      <c r="AH28" s="214"/>
      <c r="AI28" s="214"/>
      <c r="AJ28" s="214"/>
      <c r="AK28" s="214"/>
      <c r="AL28" s="214"/>
      <c r="AM28" s="214"/>
      <c r="AN28" s="77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</row>
    <row r="29" spans="1:94" s="48" customFormat="1" ht="11.25" customHeight="1" x14ac:dyDescent="0.2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T29" s="207" t="s">
        <v>33</v>
      </c>
      <c r="U29" s="207"/>
      <c r="V29" s="207"/>
      <c r="W29" s="207"/>
      <c r="X29" s="207"/>
      <c r="Y29" s="207"/>
      <c r="Z29" s="207"/>
      <c r="AE29" s="207" t="s">
        <v>47</v>
      </c>
      <c r="AF29" s="207"/>
      <c r="AG29" s="207"/>
      <c r="AH29" s="207"/>
      <c r="AI29" s="207"/>
      <c r="AJ29" s="207"/>
      <c r="AK29" s="207"/>
      <c r="AL29" s="207"/>
      <c r="AM29" s="207"/>
      <c r="AN29" s="77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</row>
    <row r="30" spans="1:94" s="48" customFormat="1" ht="24.75" customHeight="1" x14ac:dyDescent="0.2">
      <c r="A30" s="165" t="s">
        <v>13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77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</row>
    <row r="31" spans="1:94" s="48" customFormat="1" ht="7.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AN31" s="77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</row>
    <row r="32" spans="1:94" s="48" customFormat="1" ht="12.75" customHeight="1" x14ac:dyDescent="0.2">
      <c r="A32" s="54" t="s">
        <v>34</v>
      </c>
      <c r="B32" s="54"/>
      <c r="K32" s="62"/>
      <c r="L32" s="55"/>
      <c r="M32" s="55"/>
      <c r="AN32" s="77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</row>
    <row r="33" spans="1:94" s="48" customFormat="1" ht="7.5" customHeight="1" x14ac:dyDescent="0.2">
      <c r="A33" s="54"/>
      <c r="B33" s="54"/>
      <c r="K33" s="62"/>
      <c r="L33" s="55"/>
      <c r="M33" s="55"/>
      <c r="AN33" s="77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</row>
    <row r="34" spans="1:94" s="48" customFormat="1" ht="15" customHeight="1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AN34" s="77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</row>
    <row r="35" spans="1:94" ht="11.25" customHeight="1" x14ac:dyDescent="0.2">
      <c r="A35" s="158" t="s">
        <v>43</v>
      </c>
      <c r="B35" s="158"/>
      <c r="C35" s="158"/>
      <c r="D35" s="158"/>
      <c r="E35" s="158"/>
      <c r="F35" s="158" t="s">
        <v>51</v>
      </c>
      <c r="G35" s="158"/>
      <c r="H35" s="158"/>
      <c r="I35" s="158"/>
      <c r="J35" s="158"/>
      <c r="K35" s="158"/>
      <c r="L35" s="160" t="s">
        <v>54</v>
      </c>
      <c r="M35" s="160"/>
      <c r="N35" s="160"/>
      <c r="O35" s="160"/>
      <c r="P35" s="160"/>
      <c r="Q35" s="160"/>
      <c r="R35" s="160"/>
    </row>
    <row r="36" spans="1:94" s="40" customFormat="1" ht="7.5" customHeight="1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41"/>
      <c r="AI36" s="41"/>
      <c r="AJ36" s="41"/>
      <c r="AK36" s="41"/>
      <c r="AL36" s="41"/>
      <c r="AM36" s="41"/>
      <c r="AN36" s="71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</row>
    <row r="37" spans="1:94" ht="84.75" customHeight="1" x14ac:dyDescent="0.2">
      <c r="A37" s="232" t="s">
        <v>14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</row>
    <row r="38" spans="1:94" ht="11.25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94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94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94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94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94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1:94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94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94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9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94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9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39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9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39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40:40" s="38" customFormat="1" x14ac:dyDescent="0.2">
      <c r="AN81" s="70"/>
    </row>
    <row r="82" spans="40:40" s="38" customFormat="1" x14ac:dyDescent="0.2">
      <c r="AN82" s="70"/>
    </row>
    <row r="83" spans="40:40" s="38" customFormat="1" x14ac:dyDescent="0.2">
      <c r="AN83" s="70"/>
    </row>
    <row r="84" spans="40:40" s="38" customFormat="1" x14ac:dyDescent="0.2">
      <c r="AN84" s="70"/>
    </row>
    <row r="85" spans="40:40" s="38" customFormat="1" x14ac:dyDescent="0.2">
      <c r="AN85" s="70"/>
    </row>
    <row r="86" spans="40:40" s="38" customFormat="1" x14ac:dyDescent="0.2">
      <c r="AN86" s="70"/>
    </row>
    <row r="87" spans="40:40" s="38" customFormat="1" x14ac:dyDescent="0.2">
      <c r="AN87" s="70"/>
    </row>
    <row r="88" spans="40:40" s="38" customFormat="1" x14ac:dyDescent="0.2">
      <c r="AN88" s="70"/>
    </row>
    <row r="89" spans="40:40" s="38" customFormat="1" x14ac:dyDescent="0.2">
      <c r="AN89" s="70"/>
    </row>
    <row r="90" spans="40:40" s="38" customFormat="1" x14ac:dyDescent="0.2">
      <c r="AN90" s="70"/>
    </row>
    <row r="91" spans="40:40" s="38" customFormat="1" x14ac:dyDescent="0.2">
      <c r="AN91" s="70"/>
    </row>
    <row r="92" spans="40:40" s="38" customFormat="1" x14ac:dyDescent="0.2">
      <c r="AN92" s="70"/>
    </row>
    <row r="93" spans="40:40" s="38" customFormat="1" x14ac:dyDescent="0.2">
      <c r="AN93" s="70"/>
    </row>
    <row r="94" spans="40:40" s="38" customFormat="1" x14ac:dyDescent="0.2">
      <c r="AN94" s="70"/>
    </row>
    <row r="95" spans="40:40" s="38" customFormat="1" x14ac:dyDescent="0.2">
      <c r="AN95" s="70"/>
    </row>
    <row r="96" spans="40:40" s="38" customFormat="1" x14ac:dyDescent="0.2">
      <c r="AN96" s="70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</sheetData>
  <sheetProtection sheet="1" objects="1" formatCells="0" formatColumns="0" formatRows="0" insertColumns="0" insertRows="0" insertHyperlinks="0" deleteColumns="0" deleteRows="0" sort="0" autoFilter="0" pivotTables="0"/>
  <mergeCells count="71">
    <mergeCell ref="A35:E35"/>
    <mergeCell ref="F35:K35"/>
    <mergeCell ref="L35:R35"/>
    <mergeCell ref="A30:AM30"/>
    <mergeCell ref="A34:E34"/>
    <mergeCell ref="F34:K34"/>
    <mergeCell ref="L34:R34"/>
    <mergeCell ref="A27:Q28"/>
    <mergeCell ref="T28:Z28"/>
    <mergeCell ref="AE28:AM28"/>
    <mergeCell ref="T29:Z29"/>
    <mergeCell ref="AE29:AM29"/>
    <mergeCell ref="A24:Q25"/>
    <mergeCell ref="T25:Z25"/>
    <mergeCell ref="AE25:AM25"/>
    <mergeCell ref="T26:Z26"/>
    <mergeCell ref="AE26:AM26"/>
    <mergeCell ref="V22:Z22"/>
    <mergeCell ref="AA22:AF22"/>
    <mergeCell ref="AG22:AM22"/>
    <mergeCell ref="V23:Z23"/>
    <mergeCell ref="AA23:AF23"/>
    <mergeCell ref="AG23:AM23"/>
    <mergeCell ref="AH17:AM17"/>
    <mergeCell ref="AH18:AM18"/>
    <mergeCell ref="AH19:AM19"/>
    <mergeCell ref="AH20:AM20"/>
    <mergeCell ref="A17:B17"/>
    <mergeCell ref="A18:B18"/>
    <mergeCell ref="A19:B19"/>
    <mergeCell ref="A20:B20"/>
    <mergeCell ref="C17:AG17"/>
    <mergeCell ref="C18:AG18"/>
    <mergeCell ref="C19:AG19"/>
    <mergeCell ref="C20:AG20"/>
    <mergeCell ref="AH4:AM4"/>
    <mergeCell ref="C9:AG9"/>
    <mergeCell ref="A15:B15"/>
    <mergeCell ref="A13:B13"/>
    <mergeCell ref="C14:AG14"/>
    <mergeCell ref="AH13:AM13"/>
    <mergeCell ref="A14:B14"/>
    <mergeCell ref="AH14:AM14"/>
    <mergeCell ref="C13:AG13"/>
    <mergeCell ref="A11:B11"/>
    <mergeCell ref="C16:AG16"/>
    <mergeCell ref="AH15:AM15"/>
    <mergeCell ref="A16:B16"/>
    <mergeCell ref="AH16:AM16"/>
    <mergeCell ref="C15:AG15"/>
    <mergeCell ref="C12:AG12"/>
    <mergeCell ref="AH11:AM11"/>
    <mergeCell ref="A12:B12"/>
    <mergeCell ref="AH12:AM12"/>
    <mergeCell ref="C11:AG11"/>
    <mergeCell ref="AH7:AM7"/>
    <mergeCell ref="A9:B9"/>
    <mergeCell ref="C10:AG10"/>
    <mergeCell ref="AH9:AM9"/>
    <mergeCell ref="A10:B10"/>
    <mergeCell ref="AH10:AM10"/>
    <mergeCell ref="A37:AM37"/>
    <mergeCell ref="A2:AM2"/>
    <mergeCell ref="P5:T5"/>
    <mergeCell ref="U5:W5"/>
    <mergeCell ref="X5:AC5"/>
    <mergeCell ref="A8:B8"/>
    <mergeCell ref="C8:AG8"/>
    <mergeCell ref="AH8:AM8"/>
    <mergeCell ref="A7:B7"/>
    <mergeCell ref="C7:AG7"/>
  </mergeCells>
  <phoneticPr fontId="7" type="noConversion"/>
  <dataValidations count="1">
    <dataValidation type="list" allowBlank="1" showInputMessage="1" showErrorMessage="1" sqref="P5:T5">
      <formula1>$AN$2:$AN$6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65"/>
  <sheetViews>
    <sheetView showGridLines="0" zoomScaleNormal="90" workbookViewId="0"/>
  </sheetViews>
  <sheetFormatPr defaultColWidth="4.28515625" defaultRowHeight="12.75" x14ac:dyDescent="0.2"/>
  <cols>
    <col min="1" max="2" width="2.85546875" style="35" customWidth="1"/>
    <col min="3" max="4" width="1.7109375" style="35" customWidth="1"/>
    <col min="5" max="16" width="2.140625" style="35" customWidth="1"/>
    <col min="17" max="38" width="2.7109375" style="35" customWidth="1"/>
    <col min="39" max="39" width="2.5703125" style="35" customWidth="1"/>
    <col min="40" max="40" width="4.7109375" style="70" hidden="1" customWidth="1"/>
    <col min="41" max="41" width="3.7109375" style="38" customWidth="1"/>
    <col min="42" max="94" width="4.28515625" style="38"/>
    <col min="95" max="16384" width="4.28515625" style="35"/>
  </cols>
  <sheetData>
    <row r="1" spans="1:94" s="40" customFormat="1" ht="7.5" customHeight="1" x14ac:dyDescent="0.2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58"/>
      <c r="AN1" s="71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</row>
    <row r="2" spans="1:94" s="48" customFormat="1" ht="42" customHeight="1" x14ac:dyDescent="0.2">
      <c r="A2" s="175" t="s">
        <v>214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72" t="s">
        <v>220</v>
      </c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ht="7.5" customHeight="1" x14ac:dyDescent="0.2">
      <c r="AN3" s="73" t="s">
        <v>221</v>
      </c>
    </row>
    <row r="4" spans="1:94" s="48" customFormat="1" ht="15" customHeight="1" x14ac:dyDescent="0.2">
      <c r="C4" s="49"/>
      <c r="D4" s="49"/>
      <c r="E4" s="49"/>
      <c r="F4" s="49"/>
      <c r="G4" s="49"/>
      <c r="H4" s="49"/>
      <c r="I4" s="49"/>
      <c r="J4" s="49"/>
      <c r="K4" s="49"/>
      <c r="U4" s="50"/>
      <c r="V4" s="50"/>
      <c r="W4" s="50"/>
      <c r="X4" s="50"/>
      <c r="Y4" s="50"/>
      <c r="Z4" s="50"/>
      <c r="AA4" s="50"/>
      <c r="AB4" s="50"/>
      <c r="AC4" s="50"/>
      <c r="AD4" s="50"/>
      <c r="AG4" s="51" t="s">
        <v>78</v>
      </c>
      <c r="AH4" s="191" t="s">
        <v>73</v>
      </c>
      <c r="AI4" s="192"/>
      <c r="AJ4" s="192"/>
      <c r="AK4" s="192"/>
      <c r="AL4" s="192"/>
      <c r="AM4" s="193"/>
      <c r="AN4" s="73" t="s">
        <v>222</v>
      </c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s="40" customFormat="1" ht="15" customHeight="1" x14ac:dyDescent="0.2">
      <c r="A5" s="40" t="s">
        <v>215</v>
      </c>
      <c r="O5" s="41"/>
      <c r="P5" s="186"/>
      <c r="Q5" s="186"/>
      <c r="R5" s="186"/>
      <c r="S5" s="186"/>
      <c r="T5" s="186"/>
      <c r="U5" s="187" t="s">
        <v>216</v>
      </c>
      <c r="V5" s="188"/>
      <c r="W5" s="189"/>
      <c r="X5" s="186"/>
      <c r="Y5" s="186"/>
      <c r="Z5" s="186"/>
      <c r="AA5" s="186"/>
      <c r="AB5" s="186"/>
      <c r="AC5" s="186"/>
      <c r="AD5" s="42" t="s">
        <v>23</v>
      </c>
      <c r="AF5" s="43"/>
      <c r="AN5" s="74" t="s">
        <v>223</v>
      </c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</row>
    <row r="6" spans="1:94" s="48" customFormat="1" ht="12.75" customHeight="1" x14ac:dyDescent="0.2">
      <c r="A6" s="57"/>
      <c r="B6" s="57"/>
      <c r="C6" s="57"/>
      <c r="D6" s="57"/>
      <c r="E6" s="57"/>
      <c r="F6" s="57"/>
      <c r="G6" s="57"/>
      <c r="H6" s="97"/>
      <c r="I6" s="97"/>
      <c r="J6" s="97"/>
      <c r="K6" s="97"/>
      <c r="L6" s="97"/>
      <c r="M6" s="97"/>
      <c r="N6" s="97"/>
      <c r="O6" s="97"/>
      <c r="P6" s="97"/>
      <c r="Q6" s="57"/>
      <c r="AD6" s="57"/>
      <c r="AE6" s="57"/>
      <c r="AF6" s="98"/>
      <c r="AG6" s="98"/>
      <c r="AH6" s="57"/>
      <c r="AI6" s="98"/>
      <c r="AJ6" s="98"/>
      <c r="AK6" s="98"/>
      <c r="AL6" s="98"/>
      <c r="AM6" s="99" t="s">
        <v>147</v>
      </c>
      <c r="AN6" s="75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</row>
    <row r="7" spans="1:94" s="48" customFormat="1" ht="26.25" customHeight="1" x14ac:dyDescent="0.2">
      <c r="A7" s="137" t="s">
        <v>304</v>
      </c>
      <c r="B7" s="137"/>
      <c r="C7" s="137" t="s">
        <v>26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45" t="s">
        <v>45</v>
      </c>
      <c r="AI7" s="145"/>
      <c r="AJ7" s="145"/>
      <c r="AK7" s="145"/>
      <c r="AL7" s="145"/>
      <c r="AM7" s="145"/>
      <c r="AN7" s="77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s="48" customFormat="1" ht="24" customHeight="1" x14ac:dyDescent="0.2">
      <c r="A8" s="169">
        <v>1</v>
      </c>
      <c r="B8" s="169"/>
      <c r="C8" s="234" t="s">
        <v>112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181">
        <f>SUM(AH9,AH10,AH11,AH12)</f>
        <v>0</v>
      </c>
      <c r="AI8" s="181"/>
      <c r="AJ8" s="181"/>
      <c r="AK8" s="181"/>
      <c r="AL8" s="181"/>
      <c r="AM8" s="181"/>
      <c r="AN8" s="77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s="48" customFormat="1" ht="13.5" customHeight="1" x14ac:dyDescent="0.2">
      <c r="A9" s="169" t="s">
        <v>27</v>
      </c>
      <c r="B9" s="169"/>
      <c r="C9" s="234" t="s">
        <v>39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12"/>
      <c r="AI9" s="212"/>
      <c r="AJ9" s="212"/>
      <c r="AK9" s="212"/>
      <c r="AL9" s="212"/>
      <c r="AM9" s="212"/>
      <c r="AN9" s="77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</row>
    <row r="10" spans="1:94" s="48" customFormat="1" ht="13.5" customHeight="1" x14ac:dyDescent="0.2">
      <c r="A10" s="169" t="s">
        <v>29</v>
      </c>
      <c r="B10" s="169"/>
      <c r="C10" s="234" t="s">
        <v>30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12"/>
      <c r="AI10" s="212"/>
      <c r="AJ10" s="212"/>
      <c r="AK10" s="212"/>
      <c r="AL10" s="212"/>
      <c r="AM10" s="212"/>
      <c r="AN10" s="77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</row>
    <row r="11" spans="1:94" s="48" customFormat="1" ht="13.5" customHeight="1" x14ac:dyDescent="0.2">
      <c r="A11" s="169" t="s">
        <v>31</v>
      </c>
      <c r="B11" s="169"/>
      <c r="C11" s="234" t="s">
        <v>32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16"/>
      <c r="AI11" s="216"/>
      <c r="AJ11" s="216"/>
      <c r="AK11" s="216"/>
      <c r="AL11" s="216"/>
      <c r="AM11" s="216"/>
      <c r="AN11" s="77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</row>
    <row r="12" spans="1:94" s="48" customFormat="1" ht="13.5" customHeight="1" x14ac:dyDescent="0.2">
      <c r="A12" s="169" t="s">
        <v>88</v>
      </c>
      <c r="B12" s="169"/>
      <c r="C12" s="234" t="s">
        <v>84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16"/>
      <c r="AI12" s="216"/>
      <c r="AJ12" s="216"/>
      <c r="AK12" s="216"/>
      <c r="AL12" s="216"/>
      <c r="AM12" s="216"/>
      <c r="AN12" s="77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</row>
    <row r="13" spans="1:94" s="48" customFormat="1" ht="13.5" customHeight="1" x14ac:dyDescent="0.2">
      <c r="A13" s="169" t="s">
        <v>66</v>
      </c>
      <c r="B13" s="169"/>
      <c r="C13" s="234" t="s">
        <v>74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167"/>
      <c r="AI13" s="167"/>
      <c r="AJ13" s="167"/>
      <c r="AK13" s="167"/>
      <c r="AL13" s="167"/>
      <c r="AM13" s="167"/>
      <c r="AN13" s="77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94" s="48" customFormat="1" ht="13.5" customHeight="1" x14ac:dyDescent="0.2">
      <c r="A14" s="169" t="s">
        <v>67</v>
      </c>
      <c r="B14" s="169"/>
      <c r="C14" s="234" t="s">
        <v>85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181">
        <f>40*AH13</f>
        <v>0</v>
      </c>
      <c r="AI14" s="181"/>
      <c r="AJ14" s="181"/>
      <c r="AK14" s="181"/>
      <c r="AL14" s="181"/>
      <c r="AM14" s="181"/>
      <c r="AN14" s="77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</row>
    <row r="15" spans="1:94" s="48" customFormat="1" ht="24" customHeight="1" x14ac:dyDescent="0.2">
      <c r="A15" s="169" t="s">
        <v>62</v>
      </c>
      <c r="B15" s="169"/>
      <c r="C15" s="234" t="s">
        <v>86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181">
        <f>IF(AH8&gt;AH14,AH8-AH14,0)</f>
        <v>0</v>
      </c>
      <c r="AI15" s="181"/>
      <c r="AJ15" s="181"/>
      <c r="AK15" s="181"/>
      <c r="AL15" s="181"/>
      <c r="AM15" s="181"/>
      <c r="AN15" s="77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</row>
    <row r="16" spans="1:94" s="48" customFormat="1" ht="13.5" customHeight="1" x14ac:dyDescent="0.2">
      <c r="A16" s="169" t="s">
        <v>48</v>
      </c>
      <c r="B16" s="169"/>
      <c r="C16" s="234" t="s">
        <v>87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181">
        <f>AH15*5/100</f>
        <v>0</v>
      </c>
      <c r="AI16" s="181"/>
      <c r="AJ16" s="181"/>
      <c r="AK16" s="181"/>
      <c r="AL16" s="181"/>
      <c r="AM16" s="181"/>
      <c r="AN16" s="77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1:94" s="48" customFormat="1" ht="13.5" customHeight="1" x14ac:dyDescent="0.2">
      <c r="A17" s="169" t="s">
        <v>75</v>
      </c>
      <c r="B17" s="169"/>
      <c r="C17" s="234" t="s">
        <v>72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16"/>
      <c r="AI17" s="216"/>
      <c r="AJ17" s="216"/>
      <c r="AK17" s="216"/>
      <c r="AL17" s="216"/>
      <c r="AM17" s="216"/>
      <c r="AN17" s="77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</row>
    <row r="18" spans="1:94" s="48" customFormat="1" ht="13.5" customHeight="1" x14ac:dyDescent="0.2">
      <c r="A18" s="169" t="s">
        <v>76</v>
      </c>
      <c r="B18" s="169"/>
      <c r="C18" s="234" t="s">
        <v>217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16"/>
      <c r="AI18" s="216"/>
      <c r="AJ18" s="216"/>
      <c r="AK18" s="216"/>
      <c r="AL18" s="216"/>
      <c r="AM18" s="216"/>
      <c r="AN18" s="77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</row>
    <row r="19" spans="1:94" s="48" customFormat="1" ht="13.5" customHeight="1" x14ac:dyDescent="0.2">
      <c r="A19" s="169" t="s">
        <v>77</v>
      </c>
      <c r="B19" s="169"/>
      <c r="C19" s="234" t="s">
        <v>218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16"/>
      <c r="AI19" s="216"/>
      <c r="AJ19" s="216"/>
      <c r="AK19" s="216"/>
      <c r="AL19" s="216"/>
      <c r="AM19" s="216"/>
      <c r="AN19" s="77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</row>
    <row r="20" spans="1:94" s="48" customFormat="1" ht="13.5" customHeight="1" x14ac:dyDescent="0.2">
      <c r="A20" s="169" t="s">
        <v>1</v>
      </c>
      <c r="B20" s="169"/>
      <c r="C20" s="234" t="s">
        <v>0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16"/>
      <c r="AI20" s="216"/>
      <c r="AJ20" s="216"/>
      <c r="AK20" s="216"/>
      <c r="AL20" s="216"/>
      <c r="AM20" s="216"/>
      <c r="AN20" s="77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</row>
    <row r="21" spans="1:94" s="48" customFormat="1" ht="7.5" customHeight="1" x14ac:dyDescent="0.2">
      <c r="A21" s="54"/>
      <c r="B21" s="54"/>
      <c r="K21" s="62"/>
      <c r="L21" s="55"/>
      <c r="M21" s="55"/>
      <c r="AN21" s="77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</row>
    <row r="22" spans="1:94" s="54" customFormat="1" ht="15" customHeight="1" x14ac:dyDescent="0.2">
      <c r="U22" s="51" t="s">
        <v>2</v>
      </c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76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ht="11.25" customHeight="1" x14ac:dyDescent="0.2">
      <c r="V23" s="158" t="s">
        <v>43</v>
      </c>
      <c r="W23" s="158"/>
      <c r="X23" s="158"/>
      <c r="Y23" s="158"/>
      <c r="Z23" s="158"/>
      <c r="AA23" s="158" t="s">
        <v>51</v>
      </c>
      <c r="AB23" s="158"/>
      <c r="AC23" s="158"/>
      <c r="AD23" s="158"/>
      <c r="AE23" s="158"/>
      <c r="AF23" s="158"/>
      <c r="AG23" s="160" t="s">
        <v>54</v>
      </c>
      <c r="AH23" s="160"/>
      <c r="AI23" s="160"/>
      <c r="AJ23" s="160"/>
      <c r="AK23" s="160"/>
      <c r="AL23" s="160"/>
      <c r="AM23" s="160"/>
    </row>
    <row r="24" spans="1:94" s="48" customFormat="1" ht="12.75" customHeight="1" x14ac:dyDescent="0.2">
      <c r="A24" s="213" t="s">
        <v>46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T24" s="55"/>
      <c r="U24" s="55"/>
      <c r="V24" s="55"/>
      <c r="W24" s="55"/>
      <c r="X24" s="55"/>
      <c r="Y24" s="55"/>
      <c r="Z24" s="55"/>
      <c r="AN24" s="77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</row>
    <row r="25" spans="1:94" s="48" customFormat="1" ht="12.75" customHeight="1" x14ac:dyDescent="0.2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T25" s="208"/>
      <c r="U25" s="208"/>
      <c r="V25" s="208"/>
      <c r="W25" s="208"/>
      <c r="X25" s="208"/>
      <c r="Y25" s="208"/>
      <c r="Z25" s="208"/>
      <c r="AE25" s="214"/>
      <c r="AF25" s="214"/>
      <c r="AG25" s="214"/>
      <c r="AH25" s="214"/>
      <c r="AI25" s="214"/>
      <c r="AJ25" s="214"/>
      <c r="AK25" s="214"/>
      <c r="AL25" s="214"/>
      <c r="AM25" s="214"/>
      <c r="AN25" s="77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</row>
    <row r="26" spans="1:94" s="48" customFormat="1" ht="11.25" customHeight="1" x14ac:dyDescent="0.2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T26" s="207" t="s">
        <v>33</v>
      </c>
      <c r="U26" s="207"/>
      <c r="V26" s="207"/>
      <c r="W26" s="207"/>
      <c r="X26" s="207"/>
      <c r="Y26" s="207"/>
      <c r="Z26" s="207"/>
      <c r="AE26" s="207" t="s">
        <v>47</v>
      </c>
      <c r="AF26" s="207"/>
      <c r="AG26" s="207"/>
      <c r="AH26" s="207"/>
      <c r="AI26" s="207"/>
      <c r="AJ26" s="207"/>
      <c r="AK26" s="207"/>
      <c r="AL26" s="207"/>
      <c r="AM26" s="207"/>
      <c r="AN26" s="77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</row>
    <row r="27" spans="1:94" s="48" customFormat="1" ht="12.75" customHeight="1" x14ac:dyDescent="0.2">
      <c r="A27" s="213" t="s">
        <v>213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T27" s="55"/>
      <c r="U27" s="55"/>
      <c r="V27" s="55"/>
      <c r="W27" s="55"/>
      <c r="X27" s="55"/>
      <c r="Y27" s="55"/>
      <c r="Z27" s="55"/>
      <c r="AN27" s="77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</row>
    <row r="28" spans="1:94" s="48" customFormat="1" ht="12.75" customHeight="1" x14ac:dyDescent="0.2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T28" s="208"/>
      <c r="U28" s="208"/>
      <c r="V28" s="208"/>
      <c r="W28" s="208"/>
      <c r="X28" s="208"/>
      <c r="Y28" s="208"/>
      <c r="Z28" s="208"/>
      <c r="AE28" s="214"/>
      <c r="AF28" s="214"/>
      <c r="AG28" s="214"/>
      <c r="AH28" s="214"/>
      <c r="AI28" s="214"/>
      <c r="AJ28" s="214"/>
      <c r="AK28" s="214"/>
      <c r="AL28" s="214"/>
      <c r="AM28" s="214"/>
      <c r="AN28" s="77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</row>
    <row r="29" spans="1:94" s="48" customFormat="1" ht="11.25" customHeight="1" x14ac:dyDescent="0.2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T29" s="207" t="s">
        <v>33</v>
      </c>
      <c r="U29" s="207"/>
      <c r="V29" s="207"/>
      <c r="W29" s="207"/>
      <c r="X29" s="207"/>
      <c r="Y29" s="207"/>
      <c r="Z29" s="207"/>
      <c r="AE29" s="207" t="s">
        <v>47</v>
      </c>
      <c r="AF29" s="207"/>
      <c r="AG29" s="207"/>
      <c r="AH29" s="207"/>
      <c r="AI29" s="207"/>
      <c r="AJ29" s="207"/>
      <c r="AK29" s="207"/>
      <c r="AL29" s="207"/>
      <c r="AM29" s="207"/>
      <c r="AN29" s="77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</row>
    <row r="30" spans="1:94" s="48" customFormat="1" ht="24.75" customHeight="1" x14ac:dyDescent="0.2">
      <c r="A30" s="165" t="s">
        <v>13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77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</row>
    <row r="31" spans="1:94" s="48" customFormat="1" ht="7.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AN31" s="77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</row>
    <row r="32" spans="1:94" s="48" customFormat="1" ht="12.75" customHeight="1" x14ac:dyDescent="0.2">
      <c r="A32" s="54" t="s">
        <v>34</v>
      </c>
      <c r="B32" s="54"/>
      <c r="K32" s="62"/>
      <c r="L32" s="55"/>
      <c r="M32" s="55"/>
      <c r="AN32" s="77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</row>
    <row r="33" spans="1:94" s="48" customFormat="1" ht="7.5" customHeight="1" x14ac:dyDescent="0.2">
      <c r="A33" s="54"/>
      <c r="B33" s="54"/>
      <c r="K33" s="62"/>
      <c r="L33" s="55"/>
      <c r="M33" s="55"/>
      <c r="AN33" s="77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</row>
    <row r="34" spans="1:94" s="48" customFormat="1" ht="15" customHeight="1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AN34" s="77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</row>
    <row r="35" spans="1:94" ht="11.25" customHeight="1" x14ac:dyDescent="0.2">
      <c r="A35" s="158" t="s">
        <v>43</v>
      </c>
      <c r="B35" s="158"/>
      <c r="C35" s="158"/>
      <c r="D35" s="158"/>
      <c r="E35" s="158"/>
      <c r="F35" s="158" t="s">
        <v>51</v>
      </c>
      <c r="G35" s="158"/>
      <c r="H35" s="158"/>
      <c r="I35" s="158"/>
      <c r="J35" s="158"/>
      <c r="K35" s="158"/>
      <c r="L35" s="160" t="s">
        <v>54</v>
      </c>
      <c r="M35" s="160"/>
      <c r="N35" s="160"/>
      <c r="O35" s="160"/>
      <c r="P35" s="160"/>
      <c r="Q35" s="160"/>
      <c r="R35" s="160"/>
    </row>
    <row r="36" spans="1:94" s="40" customFormat="1" ht="7.5" customHeight="1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41"/>
      <c r="AI36" s="41"/>
      <c r="AJ36" s="41"/>
      <c r="AK36" s="41"/>
      <c r="AL36" s="41"/>
      <c r="AM36" s="41"/>
      <c r="AN36" s="71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</row>
    <row r="37" spans="1:94" ht="84.75" customHeight="1" x14ac:dyDescent="0.2">
      <c r="A37" s="232" t="s">
        <v>14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</row>
    <row r="38" spans="1:94" ht="11.25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94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94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94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94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94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1:94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94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94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9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94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9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39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9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39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40:40" s="38" customFormat="1" x14ac:dyDescent="0.2">
      <c r="AN81" s="70"/>
    </row>
    <row r="82" spans="40:40" s="38" customFormat="1" x14ac:dyDescent="0.2">
      <c r="AN82" s="70"/>
    </row>
    <row r="83" spans="40:40" s="38" customFormat="1" x14ac:dyDescent="0.2">
      <c r="AN83" s="70"/>
    </row>
    <row r="84" spans="40:40" s="38" customFormat="1" x14ac:dyDescent="0.2">
      <c r="AN84" s="70"/>
    </row>
    <row r="85" spans="40:40" s="38" customFormat="1" x14ac:dyDescent="0.2">
      <c r="AN85" s="70"/>
    </row>
    <row r="86" spans="40:40" s="38" customFormat="1" x14ac:dyDescent="0.2">
      <c r="AN86" s="70"/>
    </row>
    <row r="87" spans="40:40" s="38" customFormat="1" x14ac:dyDescent="0.2">
      <c r="AN87" s="70"/>
    </row>
    <row r="88" spans="40:40" s="38" customFormat="1" x14ac:dyDescent="0.2">
      <c r="AN88" s="70"/>
    </row>
    <row r="89" spans="40:40" s="38" customFormat="1" x14ac:dyDescent="0.2">
      <c r="AN89" s="70"/>
    </row>
    <row r="90" spans="40:40" s="38" customFormat="1" x14ac:dyDescent="0.2">
      <c r="AN90" s="70"/>
    </row>
    <row r="91" spans="40:40" s="38" customFormat="1" x14ac:dyDescent="0.2">
      <c r="AN91" s="70"/>
    </row>
    <row r="92" spans="40:40" s="38" customFormat="1" x14ac:dyDescent="0.2">
      <c r="AN92" s="70"/>
    </row>
    <row r="93" spans="40:40" s="38" customFormat="1" x14ac:dyDescent="0.2">
      <c r="AN93" s="70"/>
    </row>
    <row r="94" spans="40:40" s="38" customFormat="1" x14ac:dyDescent="0.2">
      <c r="AN94" s="70"/>
    </row>
    <row r="95" spans="40:40" s="38" customFormat="1" x14ac:dyDescent="0.2">
      <c r="AN95" s="70"/>
    </row>
    <row r="96" spans="40:40" s="38" customFormat="1" x14ac:dyDescent="0.2">
      <c r="AN96" s="70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</sheetData>
  <sheetProtection sheet="1" objects="1" formatCells="0" formatColumns="0" formatRows="0" insertColumns="0" insertRows="0" insertHyperlinks="0" deleteColumns="0" deleteRows="0" sort="0" autoFilter="0" pivotTables="0"/>
  <mergeCells count="71">
    <mergeCell ref="C8:AG8"/>
    <mergeCell ref="AH8:AM8"/>
    <mergeCell ref="C10:AG10"/>
    <mergeCell ref="AH9:AM9"/>
    <mergeCell ref="C7:AG7"/>
    <mergeCell ref="AH10:AM10"/>
    <mergeCell ref="A37:AM37"/>
    <mergeCell ref="A2:AM2"/>
    <mergeCell ref="P5:T5"/>
    <mergeCell ref="U5:W5"/>
    <mergeCell ref="X5:AC5"/>
    <mergeCell ref="A8:B8"/>
    <mergeCell ref="A12:B12"/>
    <mergeCell ref="AH12:AM12"/>
    <mergeCell ref="A7:B7"/>
    <mergeCell ref="C16:AG16"/>
    <mergeCell ref="AH15:AM15"/>
    <mergeCell ref="A16:B16"/>
    <mergeCell ref="AH16:AM16"/>
    <mergeCell ref="C15:AG15"/>
    <mergeCell ref="AH7:AM7"/>
    <mergeCell ref="A9:B9"/>
    <mergeCell ref="A18:B18"/>
    <mergeCell ref="A19:B19"/>
    <mergeCell ref="A20:B20"/>
    <mergeCell ref="A10:B10"/>
    <mergeCell ref="AH13:AM13"/>
    <mergeCell ref="A14:B14"/>
    <mergeCell ref="AH14:AM14"/>
    <mergeCell ref="C13:AG13"/>
    <mergeCell ref="A11:B11"/>
    <mergeCell ref="C12:AG12"/>
    <mergeCell ref="AH4:AM4"/>
    <mergeCell ref="C9:AG9"/>
    <mergeCell ref="A15:B15"/>
    <mergeCell ref="A13:B13"/>
    <mergeCell ref="C14:AG14"/>
    <mergeCell ref="AH17:AM17"/>
    <mergeCell ref="C17:AG17"/>
    <mergeCell ref="C11:AG11"/>
    <mergeCell ref="A17:B17"/>
    <mergeCell ref="AH11:AM11"/>
    <mergeCell ref="AH18:AM18"/>
    <mergeCell ref="AH19:AM19"/>
    <mergeCell ref="AH20:AM20"/>
    <mergeCell ref="V22:Z22"/>
    <mergeCell ref="AA22:AF22"/>
    <mergeCell ref="AG22:AM22"/>
    <mergeCell ref="C18:AG18"/>
    <mergeCell ref="C19:AG19"/>
    <mergeCell ref="C20:AG20"/>
    <mergeCell ref="V23:Z23"/>
    <mergeCell ref="AA23:AF23"/>
    <mergeCell ref="AG23:AM23"/>
    <mergeCell ref="A24:Q25"/>
    <mergeCell ref="T25:Z25"/>
    <mergeCell ref="AE25:AM25"/>
    <mergeCell ref="T26:Z26"/>
    <mergeCell ref="AE26:AM26"/>
    <mergeCell ref="A27:Q28"/>
    <mergeCell ref="T28:Z28"/>
    <mergeCell ref="AE28:AM28"/>
    <mergeCell ref="T29:Z29"/>
    <mergeCell ref="AE29:AM29"/>
    <mergeCell ref="A35:E35"/>
    <mergeCell ref="F35:K35"/>
    <mergeCell ref="L35:R35"/>
    <mergeCell ref="A30:AM30"/>
    <mergeCell ref="A34:E34"/>
    <mergeCell ref="F34:K34"/>
    <mergeCell ref="L34:R34"/>
  </mergeCells>
  <phoneticPr fontId="7" type="noConversion"/>
  <dataValidations count="1">
    <dataValidation type="list" allowBlank="1" showInputMessage="1" showErrorMessage="1" sqref="P5:T5">
      <formula1>$AN$2:$AN$6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65"/>
  <sheetViews>
    <sheetView showGridLines="0" zoomScaleNormal="90" workbookViewId="0">
      <selection activeCell="AO2" sqref="AO2"/>
    </sheetView>
  </sheetViews>
  <sheetFormatPr defaultColWidth="4.28515625" defaultRowHeight="12.75" x14ac:dyDescent="0.2"/>
  <cols>
    <col min="1" max="2" width="2.85546875" style="35" customWidth="1"/>
    <col min="3" max="4" width="1.7109375" style="35" customWidth="1"/>
    <col min="5" max="16" width="2.140625" style="35" customWidth="1"/>
    <col min="17" max="38" width="2.7109375" style="35" customWidth="1"/>
    <col min="39" max="39" width="2.5703125" style="35" customWidth="1"/>
    <col min="40" max="40" width="4.7109375" style="70" hidden="1" customWidth="1"/>
    <col min="41" max="41" width="3" style="38" customWidth="1"/>
    <col min="42" max="94" width="4.28515625" style="38"/>
    <col min="95" max="16384" width="4.28515625" style="35"/>
  </cols>
  <sheetData>
    <row r="1" spans="1:94" s="40" customFormat="1" ht="7.5" customHeight="1" x14ac:dyDescent="0.2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58"/>
      <c r="AN1" s="71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</row>
    <row r="2" spans="1:94" s="48" customFormat="1" ht="42" customHeight="1" x14ac:dyDescent="0.2">
      <c r="A2" s="175" t="s">
        <v>214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72" t="s">
        <v>220</v>
      </c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ht="7.5" customHeight="1" x14ac:dyDescent="0.2">
      <c r="AN3" s="73" t="s">
        <v>221</v>
      </c>
    </row>
    <row r="4" spans="1:94" s="48" customFormat="1" ht="15" customHeight="1" x14ac:dyDescent="0.2">
      <c r="C4" s="49"/>
      <c r="D4" s="49"/>
      <c r="E4" s="49"/>
      <c r="F4" s="49"/>
      <c r="G4" s="49"/>
      <c r="H4" s="49"/>
      <c r="I4" s="49"/>
      <c r="J4" s="49"/>
      <c r="K4" s="49"/>
      <c r="U4" s="50"/>
      <c r="V4" s="50"/>
      <c r="W4" s="50"/>
      <c r="X4" s="50"/>
      <c r="Y4" s="50"/>
      <c r="Z4" s="50"/>
      <c r="AA4" s="50"/>
      <c r="AB4" s="50"/>
      <c r="AC4" s="50"/>
      <c r="AD4" s="50"/>
      <c r="AG4" s="51" t="s">
        <v>78</v>
      </c>
      <c r="AH4" s="191" t="s">
        <v>73</v>
      </c>
      <c r="AI4" s="192"/>
      <c r="AJ4" s="192"/>
      <c r="AK4" s="192"/>
      <c r="AL4" s="192"/>
      <c r="AM4" s="193"/>
      <c r="AN4" s="73" t="s">
        <v>222</v>
      </c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s="40" customFormat="1" ht="15" customHeight="1" x14ac:dyDescent="0.2">
      <c r="A5" s="40" t="s">
        <v>215</v>
      </c>
      <c r="O5" s="41"/>
      <c r="P5" s="186"/>
      <c r="Q5" s="186"/>
      <c r="R5" s="186"/>
      <c r="S5" s="186"/>
      <c r="T5" s="186"/>
      <c r="U5" s="187" t="s">
        <v>216</v>
      </c>
      <c r="V5" s="188"/>
      <c r="W5" s="189"/>
      <c r="X5" s="186"/>
      <c r="Y5" s="186"/>
      <c r="Z5" s="186"/>
      <c r="AA5" s="186"/>
      <c r="AB5" s="186"/>
      <c r="AC5" s="186"/>
      <c r="AD5" s="42" t="s">
        <v>23</v>
      </c>
      <c r="AF5" s="43"/>
      <c r="AN5" s="74" t="s">
        <v>223</v>
      </c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</row>
    <row r="6" spans="1:94" s="48" customFormat="1" ht="12.75" customHeight="1" x14ac:dyDescent="0.2">
      <c r="A6" s="57"/>
      <c r="B6" s="57"/>
      <c r="C6" s="57"/>
      <c r="D6" s="57"/>
      <c r="E6" s="57"/>
      <c r="F6" s="57"/>
      <c r="G6" s="57"/>
      <c r="H6" s="97"/>
      <c r="I6" s="97"/>
      <c r="J6" s="97"/>
      <c r="K6" s="97"/>
      <c r="L6" s="97"/>
      <c r="M6" s="97"/>
      <c r="N6" s="97"/>
      <c r="O6" s="97"/>
      <c r="P6" s="97"/>
      <c r="Q6" s="57"/>
      <c r="AD6" s="57"/>
      <c r="AE6" s="57"/>
      <c r="AF6" s="98"/>
      <c r="AG6" s="98"/>
      <c r="AH6" s="57"/>
      <c r="AI6" s="98"/>
      <c r="AJ6" s="98"/>
      <c r="AK6" s="98"/>
      <c r="AL6" s="98"/>
      <c r="AM6" s="99" t="s">
        <v>147</v>
      </c>
      <c r="AN6" s="75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</row>
    <row r="7" spans="1:94" s="48" customFormat="1" ht="26.25" customHeight="1" x14ac:dyDescent="0.2">
      <c r="A7" s="137" t="s">
        <v>304</v>
      </c>
      <c r="B7" s="137"/>
      <c r="C7" s="137" t="s">
        <v>26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45" t="s">
        <v>45</v>
      </c>
      <c r="AI7" s="145"/>
      <c r="AJ7" s="145"/>
      <c r="AK7" s="145"/>
      <c r="AL7" s="145"/>
      <c r="AM7" s="145"/>
      <c r="AN7" s="77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s="48" customFormat="1" ht="24" customHeight="1" x14ac:dyDescent="0.2">
      <c r="A8" s="169">
        <v>1</v>
      </c>
      <c r="B8" s="169"/>
      <c r="C8" s="234" t="s">
        <v>112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181">
        <f>SUM(AH9,AH10,AH11,AH12)</f>
        <v>0</v>
      </c>
      <c r="AI8" s="181"/>
      <c r="AJ8" s="181"/>
      <c r="AK8" s="181"/>
      <c r="AL8" s="181"/>
      <c r="AM8" s="181"/>
      <c r="AN8" s="77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s="48" customFormat="1" ht="13.5" customHeight="1" x14ac:dyDescent="0.2">
      <c r="A9" s="169" t="s">
        <v>27</v>
      </c>
      <c r="B9" s="169"/>
      <c r="C9" s="234" t="s">
        <v>39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12"/>
      <c r="AI9" s="212"/>
      <c r="AJ9" s="212"/>
      <c r="AK9" s="212"/>
      <c r="AL9" s="212"/>
      <c r="AM9" s="212"/>
      <c r="AN9" s="77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</row>
    <row r="10" spans="1:94" s="48" customFormat="1" ht="13.5" customHeight="1" x14ac:dyDescent="0.2">
      <c r="A10" s="169" t="s">
        <v>29</v>
      </c>
      <c r="B10" s="169"/>
      <c r="C10" s="234" t="s">
        <v>30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12"/>
      <c r="AI10" s="212"/>
      <c r="AJ10" s="212"/>
      <c r="AK10" s="212"/>
      <c r="AL10" s="212"/>
      <c r="AM10" s="212"/>
      <c r="AN10" s="77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</row>
    <row r="11" spans="1:94" s="48" customFormat="1" ht="13.5" customHeight="1" x14ac:dyDescent="0.2">
      <c r="A11" s="169" t="s">
        <v>31</v>
      </c>
      <c r="B11" s="169"/>
      <c r="C11" s="234" t="s">
        <v>32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16"/>
      <c r="AI11" s="216"/>
      <c r="AJ11" s="216"/>
      <c r="AK11" s="216"/>
      <c r="AL11" s="216"/>
      <c r="AM11" s="216"/>
      <c r="AN11" s="77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</row>
    <row r="12" spans="1:94" s="48" customFormat="1" ht="13.5" customHeight="1" x14ac:dyDescent="0.2">
      <c r="A12" s="169" t="s">
        <v>88</v>
      </c>
      <c r="B12" s="169"/>
      <c r="C12" s="234" t="s">
        <v>84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16"/>
      <c r="AI12" s="216"/>
      <c r="AJ12" s="216"/>
      <c r="AK12" s="216"/>
      <c r="AL12" s="216"/>
      <c r="AM12" s="216"/>
      <c r="AN12" s="77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</row>
    <row r="13" spans="1:94" s="48" customFormat="1" ht="13.5" customHeight="1" x14ac:dyDescent="0.2">
      <c r="A13" s="169" t="s">
        <v>66</v>
      </c>
      <c r="B13" s="169"/>
      <c r="C13" s="234" t="s">
        <v>74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167"/>
      <c r="AI13" s="167"/>
      <c r="AJ13" s="167"/>
      <c r="AK13" s="167"/>
      <c r="AL13" s="167"/>
      <c r="AM13" s="167"/>
      <c r="AN13" s="77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94" s="48" customFormat="1" ht="13.5" customHeight="1" x14ac:dyDescent="0.2">
      <c r="A14" s="169" t="s">
        <v>67</v>
      </c>
      <c r="B14" s="169"/>
      <c r="C14" s="234" t="s">
        <v>85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181">
        <f>40*AH13</f>
        <v>0</v>
      </c>
      <c r="AI14" s="181"/>
      <c r="AJ14" s="181"/>
      <c r="AK14" s="181"/>
      <c r="AL14" s="181"/>
      <c r="AM14" s="181"/>
      <c r="AN14" s="77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</row>
    <row r="15" spans="1:94" s="48" customFormat="1" ht="24" customHeight="1" x14ac:dyDescent="0.2">
      <c r="A15" s="169" t="s">
        <v>62</v>
      </c>
      <c r="B15" s="169"/>
      <c r="C15" s="234" t="s">
        <v>86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181">
        <f>IF(AH8&gt;AH14,AH8-AH14,0)</f>
        <v>0</v>
      </c>
      <c r="AI15" s="181"/>
      <c r="AJ15" s="181"/>
      <c r="AK15" s="181"/>
      <c r="AL15" s="181"/>
      <c r="AM15" s="181"/>
      <c r="AN15" s="77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</row>
    <row r="16" spans="1:94" s="48" customFormat="1" ht="13.5" customHeight="1" x14ac:dyDescent="0.2">
      <c r="A16" s="169" t="s">
        <v>48</v>
      </c>
      <c r="B16" s="169"/>
      <c r="C16" s="234" t="s">
        <v>87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181">
        <f>AH15*5/100</f>
        <v>0</v>
      </c>
      <c r="AI16" s="181"/>
      <c r="AJ16" s="181"/>
      <c r="AK16" s="181"/>
      <c r="AL16" s="181"/>
      <c r="AM16" s="181"/>
      <c r="AN16" s="77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1:94" s="48" customFormat="1" ht="13.5" customHeight="1" x14ac:dyDescent="0.2">
      <c r="A17" s="169" t="s">
        <v>75</v>
      </c>
      <c r="B17" s="169"/>
      <c r="C17" s="234" t="s">
        <v>72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16"/>
      <c r="AI17" s="216"/>
      <c r="AJ17" s="216"/>
      <c r="AK17" s="216"/>
      <c r="AL17" s="216"/>
      <c r="AM17" s="216"/>
      <c r="AN17" s="77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</row>
    <row r="18" spans="1:94" s="48" customFormat="1" ht="13.5" customHeight="1" x14ac:dyDescent="0.2">
      <c r="A18" s="169" t="s">
        <v>76</v>
      </c>
      <c r="B18" s="169"/>
      <c r="C18" s="234" t="s">
        <v>217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16"/>
      <c r="AI18" s="216"/>
      <c r="AJ18" s="216"/>
      <c r="AK18" s="216"/>
      <c r="AL18" s="216"/>
      <c r="AM18" s="216"/>
      <c r="AN18" s="77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</row>
    <row r="19" spans="1:94" s="48" customFormat="1" ht="13.5" customHeight="1" x14ac:dyDescent="0.2">
      <c r="A19" s="169" t="s">
        <v>77</v>
      </c>
      <c r="B19" s="169"/>
      <c r="C19" s="234" t="s">
        <v>218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16"/>
      <c r="AI19" s="216"/>
      <c r="AJ19" s="216"/>
      <c r="AK19" s="216"/>
      <c r="AL19" s="216"/>
      <c r="AM19" s="216"/>
      <c r="AN19" s="77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</row>
    <row r="20" spans="1:94" s="48" customFormat="1" ht="13.5" customHeight="1" x14ac:dyDescent="0.2">
      <c r="A20" s="169" t="s">
        <v>1</v>
      </c>
      <c r="B20" s="169"/>
      <c r="C20" s="234" t="s">
        <v>0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16"/>
      <c r="AI20" s="216"/>
      <c r="AJ20" s="216"/>
      <c r="AK20" s="216"/>
      <c r="AL20" s="216"/>
      <c r="AM20" s="216"/>
      <c r="AN20" s="77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</row>
    <row r="21" spans="1:94" s="48" customFormat="1" ht="7.5" customHeight="1" x14ac:dyDescent="0.2">
      <c r="A21" s="54"/>
      <c r="B21" s="54"/>
      <c r="K21" s="62"/>
      <c r="L21" s="55"/>
      <c r="M21" s="55"/>
      <c r="AN21" s="77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</row>
    <row r="22" spans="1:94" s="54" customFormat="1" ht="15" customHeight="1" x14ac:dyDescent="0.2">
      <c r="U22" s="51" t="s">
        <v>2</v>
      </c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76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ht="11.25" customHeight="1" x14ac:dyDescent="0.2">
      <c r="V23" s="158" t="s">
        <v>43</v>
      </c>
      <c r="W23" s="158"/>
      <c r="X23" s="158"/>
      <c r="Y23" s="158"/>
      <c r="Z23" s="158"/>
      <c r="AA23" s="158" t="s">
        <v>51</v>
      </c>
      <c r="AB23" s="158"/>
      <c r="AC23" s="158"/>
      <c r="AD23" s="158"/>
      <c r="AE23" s="158"/>
      <c r="AF23" s="158"/>
      <c r="AG23" s="160" t="s">
        <v>54</v>
      </c>
      <c r="AH23" s="160"/>
      <c r="AI23" s="160"/>
      <c r="AJ23" s="160"/>
      <c r="AK23" s="160"/>
      <c r="AL23" s="160"/>
      <c r="AM23" s="160"/>
    </row>
    <row r="24" spans="1:94" s="48" customFormat="1" ht="12.75" customHeight="1" x14ac:dyDescent="0.2">
      <c r="A24" s="213" t="s">
        <v>46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T24" s="55"/>
      <c r="U24" s="55"/>
      <c r="V24" s="55"/>
      <c r="W24" s="55"/>
      <c r="X24" s="55"/>
      <c r="Y24" s="55"/>
      <c r="Z24" s="55"/>
      <c r="AN24" s="77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</row>
    <row r="25" spans="1:94" s="48" customFormat="1" ht="12.75" customHeight="1" x14ac:dyDescent="0.2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T25" s="208"/>
      <c r="U25" s="208"/>
      <c r="V25" s="208"/>
      <c r="W25" s="208"/>
      <c r="X25" s="208"/>
      <c r="Y25" s="208"/>
      <c r="Z25" s="208"/>
      <c r="AE25" s="214"/>
      <c r="AF25" s="214"/>
      <c r="AG25" s="214"/>
      <c r="AH25" s="214"/>
      <c r="AI25" s="214"/>
      <c r="AJ25" s="214"/>
      <c r="AK25" s="214"/>
      <c r="AL25" s="214"/>
      <c r="AM25" s="214"/>
      <c r="AN25" s="77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</row>
    <row r="26" spans="1:94" s="48" customFormat="1" ht="11.25" customHeight="1" x14ac:dyDescent="0.2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T26" s="207" t="s">
        <v>33</v>
      </c>
      <c r="U26" s="207"/>
      <c r="V26" s="207"/>
      <c r="W26" s="207"/>
      <c r="X26" s="207"/>
      <c r="Y26" s="207"/>
      <c r="Z26" s="207"/>
      <c r="AE26" s="207" t="s">
        <v>47</v>
      </c>
      <c r="AF26" s="207"/>
      <c r="AG26" s="207"/>
      <c r="AH26" s="207"/>
      <c r="AI26" s="207"/>
      <c r="AJ26" s="207"/>
      <c r="AK26" s="207"/>
      <c r="AL26" s="207"/>
      <c r="AM26" s="207"/>
      <c r="AN26" s="77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</row>
    <row r="27" spans="1:94" s="48" customFormat="1" ht="12.75" customHeight="1" x14ac:dyDescent="0.2">
      <c r="A27" s="213" t="s">
        <v>213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T27" s="55"/>
      <c r="U27" s="55"/>
      <c r="V27" s="55"/>
      <c r="W27" s="55"/>
      <c r="X27" s="55"/>
      <c r="Y27" s="55"/>
      <c r="Z27" s="55"/>
      <c r="AN27" s="77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</row>
    <row r="28" spans="1:94" s="48" customFormat="1" ht="12.75" customHeight="1" x14ac:dyDescent="0.2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T28" s="208"/>
      <c r="U28" s="208"/>
      <c r="V28" s="208"/>
      <c r="W28" s="208"/>
      <c r="X28" s="208"/>
      <c r="Y28" s="208"/>
      <c r="Z28" s="208"/>
      <c r="AE28" s="214"/>
      <c r="AF28" s="214"/>
      <c r="AG28" s="214"/>
      <c r="AH28" s="214"/>
      <c r="AI28" s="214"/>
      <c r="AJ28" s="214"/>
      <c r="AK28" s="214"/>
      <c r="AL28" s="214"/>
      <c r="AM28" s="214"/>
      <c r="AN28" s="77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</row>
    <row r="29" spans="1:94" s="48" customFormat="1" ht="11.25" customHeight="1" x14ac:dyDescent="0.2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T29" s="207" t="s">
        <v>33</v>
      </c>
      <c r="U29" s="207"/>
      <c r="V29" s="207"/>
      <c r="W29" s="207"/>
      <c r="X29" s="207"/>
      <c r="Y29" s="207"/>
      <c r="Z29" s="207"/>
      <c r="AE29" s="207" t="s">
        <v>47</v>
      </c>
      <c r="AF29" s="207"/>
      <c r="AG29" s="207"/>
      <c r="AH29" s="207"/>
      <c r="AI29" s="207"/>
      <c r="AJ29" s="207"/>
      <c r="AK29" s="207"/>
      <c r="AL29" s="207"/>
      <c r="AM29" s="207"/>
      <c r="AN29" s="77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</row>
    <row r="30" spans="1:94" s="48" customFormat="1" ht="24.75" customHeight="1" x14ac:dyDescent="0.2">
      <c r="A30" s="165" t="s">
        <v>13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77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</row>
    <row r="31" spans="1:94" s="48" customFormat="1" ht="7.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AN31" s="77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</row>
    <row r="32" spans="1:94" s="48" customFormat="1" ht="12.75" customHeight="1" x14ac:dyDescent="0.2">
      <c r="A32" s="54" t="s">
        <v>34</v>
      </c>
      <c r="B32" s="54"/>
      <c r="K32" s="62"/>
      <c r="L32" s="55"/>
      <c r="M32" s="55"/>
      <c r="AN32" s="77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</row>
    <row r="33" spans="1:94" s="48" customFormat="1" ht="7.5" customHeight="1" x14ac:dyDescent="0.2">
      <c r="A33" s="54"/>
      <c r="B33" s="54"/>
      <c r="K33" s="62"/>
      <c r="L33" s="55"/>
      <c r="M33" s="55"/>
      <c r="AN33" s="77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</row>
    <row r="34" spans="1:94" s="48" customFormat="1" ht="15" customHeight="1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AN34" s="77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</row>
    <row r="35" spans="1:94" ht="11.25" customHeight="1" x14ac:dyDescent="0.2">
      <c r="A35" s="158" t="s">
        <v>43</v>
      </c>
      <c r="B35" s="158"/>
      <c r="C35" s="158"/>
      <c r="D35" s="158"/>
      <c r="E35" s="158"/>
      <c r="F35" s="158" t="s">
        <v>51</v>
      </c>
      <c r="G35" s="158"/>
      <c r="H35" s="158"/>
      <c r="I35" s="158"/>
      <c r="J35" s="158"/>
      <c r="K35" s="158"/>
      <c r="L35" s="160" t="s">
        <v>54</v>
      </c>
      <c r="M35" s="160"/>
      <c r="N35" s="160"/>
      <c r="O35" s="160"/>
      <c r="P35" s="160"/>
      <c r="Q35" s="160"/>
      <c r="R35" s="160"/>
    </row>
    <row r="36" spans="1:94" s="40" customFormat="1" ht="7.5" customHeight="1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41"/>
      <c r="AI36" s="41"/>
      <c r="AJ36" s="41"/>
      <c r="AK36" s="41"/>
      <c r="AL36" s="41"/>
      <c r="AM36" s="41"/>
      <c r="AN36" s="71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</row>
    <row r="37" spans="1:94" ht="84.75" customHeight="1" x14ac:dyDescent="0.2">
      <c r="A37" s="232" t="s">
        <v>14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</row>
    <row r="38" spans="1:94" ht="11.25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94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94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94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94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94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1:94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94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94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9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94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9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39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9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39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40:40" s="38" customFormat="1" x14ac:dyDescent="0.2">
      <c r="AN81" s="70"/>
    </row>
    <row r="82" spans="40:40" s="38" customFormat="1" x14ac:dyDescent="0.2">
      <c r="AN82" s="70"/>
    </row>
    <row r="83" spans="40:40" s="38" customFormat="1" x14ac:dyDescent="0.2">
      <c r="AN83" s="70"/>
    </row>
    <row r="84" spans="40:40" s="38" customFormat="1" x14ac:dyDescent="0.2">
      <c r="AN84" s="70"/>
    </row>
    <row r="85" spans="40:40" s="38" customFormat="1" x14ac:dyDescent="0.2">
      <c r="AN85" s="70"/>
    </row>
    <row r="86" spans="40:40" s="38" customFormat="1" x14ac:dyDescent="0.2">
      <c r="AN86" s="70"/>
    </row>
    <row r="87" spans="40:40" s="38" customFormat="1" x14ac:dyDescent="0.2">
      <c r="AN87" s="70"/>
    </row>
    <row r="88" spans="40:40" s="38" customFormat="1" x14ac:dyDescent="0.2">
      <c r="AN88" s="70"/>
    </row>
    <row r="89" spans="40:40" s="38" customFormat="1" x14ac:dyDescent="0.2">
      <c r="AN89" s="70"/>
    </row>
    <row r="90" spans="40:40" s="38" customFormat="1" x14ac:dyDescent="0.2">
      <c r="AN90" s="70"/>
    </row>
    <row r="91" spans="40:40" s="38" customFormat="1" x14ac:dyDescent="0.2">
      <c r="AN91" s="70"/>
    </row>
    <row r="92" spans="40:40" s="38" customFormat="1" x14ac:dyDescent="0.2">
      <c r="AN92" s="70"/>
    </row>
    <row r="93" spans="40:40" s="38" customFormat="1" x14ac:dyDescent="0.2">
      <c r="AN93" s="70"/>
    </row>
    <row r="94" spans="40:40" s="38" customFormat="1" x14ac:dyDescent="0.2">
      <c r="AN94" s="70"/>
    </row>
    <row r="95" spans="40:40" s="38" customFormat="1" x14ac:dyDescent="0.2">
      <c r="AN95" s="70"/>
    </row>
    <row r="96" spans="40:40" s="38" customFormat="1" x14ac:dyDescent="0.2">
      <c r="AN96" s="70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</sheetData>
  <sheetProtection sheet="1" objects="1" formatCells="0" formatColumns="0" formatRows="0" insertColumns="0" insertRows="0" insertHyperlinks="0" deleteColumns="0" deleteRows="0" sort="0" autoFilter="0" pivotTables="0"/>
  <mergeCells count="71">
    <mergeCell ref="C8:AG8"/>
    <mergeCell ref="AH8:AM8"/>
    <mergeCell ref="C10:AG10"/>
    <mergeCell ref="AH9:AM9"/>
    <mergeCell ref="C7:AG7"/>
    <mergeCell ref="AH10:AM10"/>
    <mergeCell ref="A37:AM37"/>
    <mergeCell ref="A2:AM2"/>
    <mergeCell ref="P5:T5"/>
    <mergeCell ref="U5:W5"/>
    <mergeCell ref="X5:AC5"/>
    <mergeCell ref="A8:B8"/>
    <mergeCell ref="A12:B12"/>
    <mergeCell ref="AH12:AM12"/>
    <mergeCell ref="A7:B7"/>
    <mergeCell ref="C16:AG16"/>
    <mergeCell ref="AH15:AM15"/>
    <mergeCell ref="A16:B16"/>
    <mergeCell ref="AH16:AM16"/>
    <mergeCell ref="C15:AG15"/>
    <mergeCell ref="AH7:AM7"/>
    <mergeCell ref="A9:B9"/>
    <mergeCell ref="A18:B18"/>
    <mergeCell ref="A19:B19"/>
    <mergeCell ref="A20:B20"/>
    <mergeCell ref="A10:B10"/>
    <mergeCell ref="AH13:AM13"/>
    <mergeCell ref="A14:B14"/>
    <mergeCell ref="AH14:AM14"/>
    <mergeCell ref="C13:AG13"/>
    <mergeCell ref="A11:B11"/>
    <mergeCell ref="C12:AG12"/>
    <mergeCell ref="AH4:AM4"/>
    <mergeCell ref="C9:AG9"/>
    <mergeCell ref="A15:B15"/>
    <mergeCell ref="A13:B13"/>
    <mergeCell ref="C14:AG14"/>
    <mergeCell ref="AH17:AM17"/>
    <mergeCell ref="C17:AG17"/>
    <mergeCell ref="C11:AG11"/>
    <mergeCell ref="A17:B17"/>
    <mergeCell ref="AH11:AM11"/>
    <mergeCell ref="AH18:AM18"/>
    <mergeCell ref="AH19:AM19"/>
    <mergeCell ref="AH20:AM20"/>
    <mergeCell ref="V22:Z22"/>
    <mergeCell ref="AA22:AF22"/>
    <mergeCell ref="AG22:AM22"/>
    <mergeCell ref="C18:AG18"/>
    <mergeCell ref="C19:AG19"/>
    <mergeCell ref="C20:AG20"/>
    <mergeCell ref="V23:Z23"/>
    <mergeCell ref="AA23:AF23"/>
    <mergeCell ref="AG23:AM23"/>
    <mergeCell ref="A24:Q25"/>
    <mergeCell ref="T25:Z25"/>
    <mergeCell ref="AE25:AM25"/>
    <mergeCell ref="T26:Z26"/>
    <mergeCell ref="AE26:AM26"/>
    <mergeCell ref="A27:Q28"/>
    <mergeCell ref="T28:Z28"/>
    <mergeCell ref="AE28:AM28"/>
    <mergeCell ref="T29:Z29"/>
    <mergeCell ref="AE29:AM29"/>
    <mergeCell ref="A35:E35"/>
    <mergeCell ref="F35:K35"/>
    <mergeCell ref="L35:R35"/>
    <mergeCell ref="A30:AM30"/>
    <mergeCell ref="A34:E34"/>
    <mergeCell ref="F34:K34"/>
    <mergeCell ref="L34:R34"/>
  </mergeCells>
  <phoneticPr fontId="7" type="noConversion"/>
  <dataValidations count="1">
    <dataValidation type="list" allowBlank="1" showInputMessage="1" showErrorMessage="1" sqref="P5:T5">
      <formula1>$AN$2:$AN$6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8" sqref="G28"/>
    </sheetView>
  </sheetViews>
  <sheetFormatPr defaultColWidth="7.140625" defaultRowHeight="12" x14ac:dyDescent="0.2"/>
  <cols>
    <col min="1" max="1" width="28.7109375" style="87" customWidth="1"/>
    <col min="2" max="7" width="10" style="87" customWidth="1"/>
    <col min="8" max="16384" width="7.140625" style="87"/>
  </cols>
  <sheetData>
    <row r="1" spans="1:7" ht="12.75" customHeight="1" x14ac:dyDescent="0.2">
      <c r="A1" s="85"/>
      <c r="B1" s="85" t="s">
        <v>129</v>
      </c>
      <c r="C1" s="86" t="s">
        <v>275</v>
      </c>
      <c r="D1" s="86" t="s">
        <v>276</v>
      </c>
      <c r="E1" s="86" t="s">
        <v>277</v>
      </c>
      <c r="F1" s="86" t="s">
        <v>278</v>
      </c>
      <c r="G1" s="86" t="s">
        <v>279</v>
      </c>
    </row>
    <row r="2" spans="1:7" ht="12.75" customHeight="1" x14ac:dyDescent="0.2">
      <c r="A2" s="88" t="s">
        <v>280</v>
      </c>
      <c r="B2" s="89">
        <f>IF('2-услуги-n'!$AI$10="Х",0,'2-услуги-n'!AI44)</f>
        <v>0</v>
      </c>
      <c r="C2" s="89">
        <f>IF('2-услуги-1'!$AI$6="Х",0,'2-услуги-1'!AI40)</f>
        <v>0</v>
      </c>
      <c r="D2" s="89">
        <f>IF('2-услуги-2'!$AI$6="Х",0,'2-услуги-2'!AI40)</f>
        <v>0</v>
      </c>
      <c r="E2" s="89">
        <f>IF('2-услуги-3'!$AI$6="Х",0,'2-услуги-3'!AI40)</f>
        <v>0</v>
      </c>
      <c r="F2" s="89">
        <f>IF('2-услуги-4'!$AI$6="Х",0,'2-услуги-4'!AI40)</f>
        <v>0</v>
      </c>
      <c r="G2" s="89">
        <f>IF('2-услуги-5'!$AI$6="Х",0,'2-услуги-5'!AI40)</f>
        <v>0</v>
      </c>
    </row>
    <row r="3" spans="1:7" ht="12.75" customHeight="1" x14ac:dyDescent="0.2">
      <c r="A3" s="88" t="s">
        <v>281</v>
      </c>
      <c r="B3" s="89">
        <f>IF('2-услуги-n'!$AI$10="Х",0,'2-услуги-n'!AI45)</f>
        <v>0</v>
      </c>
      <c r="C3" s="89">
        <f>IF('2-услуги-1'!$AI$6="Х",0,'2-услуги-1'!AI41)</f>
        <v>0</v>
      </c>
      <c r="D3" s="89">
        <f>IF('2-услуги-2'!$AI$6="Х",0,'2-услуги-2'!AI41)</f>
        <v>0</v>
      </c>
      <c r="E3" s="89">
        <f>IF('2-услуги-3'!$AI$6="Х",0,'2-услуги-3'!AI41)</f>
        <v>0</v>
      </c>
      <c r="F3" s="89">
        <f>IF('2-услуги-4'!$AI$6="Х",0,'2-услуги-4'!AI41)</f>
        <v>0</v>
      </c>
      <c r="G3" s="89">
        <f>IF('2-услуги-5'!$AI$6="Х",0,'2-услуги-5'!AI41)</f>
        <v>0</v>
      </c>
    </row>
    <row r="4" spans="1:7" ht="12.75" customHeight="1" x14ac:dyDescent="0.2">
      <c r="A4" s="88" t="s">
        <v>282</v>
      </c>
      <c r="B4" s="89">
        <f>IF('2-услуги-n'!$AI$10="Х",0,'2-услуги-n'!AI46)</f>
        <v>0</v>
      </c>
      <c r="C4" s="89">
        <f>IF('2-услуги-1'!$AI$6="Х",0,'2-услуги-1'!AI42)</f>
        <v>0</v>
      </c>
      <c r="D4" s="89">
        <f>IF('2-услуги-2'!$AI$6="Х",0,'2-услуги-2'!AI42)</f>
        <v>0</v>
      </c>
      <c r="E4" s="89">
        <f>IF('2-услуги-3'!$AI$6="Х",0,'2-услуги-3'!AI42)</f>
        <v>0</v>
      </c>
      <c r="F4" s="89">
        <f>IF('2-услуги-4'!$AI$6="Х",0,'2-услуги-4'!AI42)</f>
        <v>0</v>
      </c>
      <c r="G4" s="89">
        <f>IF('2-услуги-5'!$AI$6="Х",0,'2-услуги-5'!AI42)</f>
        <v>0</v>
      </c>
    </row>
    <row r="5" spans="1:7" ht="12.75" customHeight="1" x14ac:dyDescent="0.2">
      <c r="A5" s="88" t="s">
        <v>283</v>
      </c>
      <c r="B5" s="89">
        <f>IF('2-услуги-n'!$AI$10="Х",0,'2-услуги-n'!AH57)</f>
        <v>0</v>
      </c>
      <c r="C5" s="89">
        <f>IF('2-услуги-1'!$AI$6="Х",0,'2-услуги-1'!AH53)</f>
        <v>0</v>
      </c>
      <c r="D5" s="89">
        <f>IF('2-услуги-2'!$AI$6="Х",0,'2-услуги-2'!AH53)</f>
        <v>0</v>
      </c>
      <c r="E5" s="89">
        <f>IF('2-услуги-3'!$AI$6="Х",0,'2-услуги-3'!AH53)</f>
        <v>0</v>
      </c>
      <c r="F5" s="89">
        <f>IF('2-услуги-4'!$AI$6="Х",0,'2-услуги-4'!AH53)</f>
        <v>0</v>
      </c>
      <c r="G5" s="89">
        <f>IF('2-услуги-5'!$AI$6="Х",0,'2-услуги-5'!AH53)</f>
        <v>0</v>
      </c>
    </row>
    <row r="6" spans="1:7" ht="12.75" customHeight="1" x14ac:dyDescent="0.2">
      <c r="A6" s="88" t="s">
        <v>284</v>
      </c>
      <c r="B6" s="89">
        <f>IF('2-услуги-n'!$AI$10="Х",0,'2-услуги-n'!AH58)</f>
        <v>0</v>
      </c>
      <c r="C6" s="89">
        <f>IF('2-услуги-1'!$AI$6="Х",0,'2-услуги-1'!AH54)</f>
        <v>0</v>
      </c>
      <c r="D6" s="89">
        <f>IF('2-услуги-2'!$AI$6="Х",0,'2-услуги-2'!AH54)</f>
        <v>0</v>
      </c>
      <c r="E6" s="89">
        <f>IF('2-услуги-3'!$AI$6="Х",0,'2-услуги-3'!AH54)</f>
        <v>0</v>
      </c>
      <c r="F6" s="89">
        <f>IF('2-услуги-4'!$AI$6="Х",0,'2-услуги-4'!AH54)</f>
        <v>0</v>
      </c>
      <c r="G6" s="89">
        <f>IF('2-услуги-5'!$AI$6="Х",0,'2-услуги-5'!AH54)</f>
        <v>0</v>
      </c>
    </row>
    <row r="7" spans="1:7" ht="12.75" customHeight="1" x14ac:dyDescent="0.2">
      <c r="A7" s="88" t="s">
        <v>285</v>
      </c>
      <c r="B7" s="89">
        <f>IF('2-услуги-n'!$AI$10="Х",0,'2-услуги-n'!AH59)</f>
        <v>0</v>
      </c>
      <c r="C7" s="89">
        <f>IF('2-услуги-1'!$AI$6="Х",0,'2-услуги-1'!AH55)</f>
        <v>0</v>
      </c>
      <c r="D7" s="89">
        <f>IF('2-услуги-2'!$AI$6="Х",0,'2-услуги-2'!AH55)</f>
        <v>0</v>
      </c>
      <c r="E7" s="89">
        <f>IF('2-услуги-3'!$AI$6="Х",0,'2-услуги-3'!AH55)</f>
        <v>0</v>
      </c>
      <c r="F7" s="89">
        <f>IF('2-услуги-4'!$AI$6="Х",0,'2-услуги-4'!AH55)</f>
        <v>0</v>
      </c>
      <c r="G7" s="89">
        <f>IF('2-услуги-5'!$AI$6="Х",0,'2-услуги-5'!AH55)</f>
        <v>0</v>
      </c>
    </row>
    <row r="8" spans="1:7" ht="12.75" customHeight="1" x14ac:dyDescent="0.2">
      <c r="A8" s="88" t="s">
        <v>286</v>
      </c>
      <c r="B8" s="89">
        <f>'2-услуги-n'!R21</f>
        <v>1</v>
      </c>
      <c r="C8" s="89">
        <f>'2-услуги-1'!R17</f>
        <v>1</v>
      </c>
      <c r="D8" s="89">
        <f>'2-услуги-2'!R17</f>
        <v>1</v>
      </c>
      <c r="E8" s="91">
        <f>'2-услуги-3'!R17</f>
        <v>1</v>
      </c>
      <c r="F8" s="91">
        <f>'2-услуги-4'!R17</f>
        <v>1</v>
      </c>
      <c r="G8" s="91">
        <f>'2-услуги-5'!R17</f>
        <v>1</v>
      </c>
    </row>
    <row r="9" spans="1:7" ht="12.75" customHeight="1" x14ac:dyDescent="0.2">
      <c r="A9" s="88" t="s">
        <v>287</v>
      </c>
      <c r="B9" s="89">
        <f>'2-услуги-n'!R22</f>
        <v>1</v>
      </c>
      <c r="C9" s="89">
        <f>'2-услуги-1'!R18</f>
        <v>1</v>
      </c>
      <c r="D9" s="89">
        <f>'2-услуги-2'!R18</f>
        <v>1</v>
      </c>
      <c r="E9" s="91">
        <f>'2-услуги-3'!R18</f>
        <v>1</v>
      </c>
      <c r="F9" s="91">
        <f>'2-услуги-4'!R18</f>
        <v>1</v>
      </c>
      <c r="G9" s="91">
        <f>'2-услуги-5'!R18</f>
        <v>1</v>
      </c>
    </row>
    <row r="10" spans="1:7" ht="12.75" customHeight="1" x14ac:dyDescent="0.2">
      <c r="A10" s="88" t="s">
        <v>288</v>
      </c>
      <c r="B10" s="89">
        <f>'2-услуги-n'!R23</f>
        <v>1</v>
      </c>
      <c r="C10" s="89">
        <f>'2-услуги-1'!R19</f>
        <v>1</v>
      </c>
      <c r="D10" s="89">
        <f>'2-услуги-2'!R19</f>
        <v>1</v>
      </c>
      <c r="E10" s="91">
        <f>'2-услуги-3'!R19</f>
        <v>1</v>
      </c>
      <c r="F10" s="91">
        <f>'2-услуги-4'!R19</f>
        <v>1</v>
      </c>
      <c r="G10" s="91">
        <f>'2-услуги-5'!R19</f>
        <v>1</v>
      </c>
    </row>
    <row r="11" spans="1:7" ht="12.75" customHeight="1" x14ac:dyDescent="0.2">
      <c r="A11" s="88" t="s">
        <v>289</v>
      </c>
      <c r="B11" s="89">
        <f t="shared" ref="B11:G13" si="0">(B2-B5)/B8</f>
        <v>0</v>
      </c>
      <c r="C11" s="89">
        <f t="shared" si="0"/>
        <v>0</v>
      </c>
      <c r="D11" s="91">
        <f t="shared" si="0"/>
        <v>0</v>
      </c>
      <c r="E11" s="91">
        <f t="shared" si="0"/>
        <v>0</v>
      </c>
      <c r="F11" s="91">
        <f t="shared" si="0"/>
        <v>0</v>
      </c>
      <c r="G11" s="91">
        <f t="shared" si="0"/>
        <v>0</v>
      </c>
    </row>
    <row r="12" spans="1:7" ht="12.75" customHeight="1" x14ac:dyDescent="0.2">
      <c r="A12" s="88" t="s">
        <v>302</v>
      </c>
      <c r="B12" s="89">
        <f t="shared" si="0"/>
        <v>0</v>
      </c>
      <c r="C12" s="89">
        <f t="shared" si="0"/>
        <v>0</v>
      </c>
      <c r="D12" s="91">
        <f t="shared" si="0"/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</row>
    <row r="13" spans="1:7" ht="12.75" customHeight="1" x14ac:dyDescent="0.2">
      <c r="A13" s="88" t="s">
        <v>290</v>
      </c>
      <c r="B13" s="89">
        <f t="shared" si="0"/>
        <v>0</v>
      </c>
      <c r="C13" s="89">
        <f t="shared" si="0"/>
        <v>0</v>
      </c>
      <c r="D13" s="91">
        <f t="shared" si="0"/>
        <v>0</v>
      </c>
      <c r="E13" s="91">
        <f t="shared" si="0"/>
        <v>0</v>
      </c>
      <c r="F13" s="91">
        <f t="shared" si="0"/>
        <v>0</v>
      </c>
      <c r="G13" s="91">
        <f t="shared" si="0"/>
        <v>0</v>
      </c>
    </row>
    <row r="14" spans="1:7" x14ac:dyDescent="0.2">
      <c r="A14" s="88"/>
      <c r="B14" s="89"/>
      <c r="C14" s="90"/>
      <c r="D14" s="91"/>
      <c r="E14" s="91"/>
      <c r="F14" s="91"/>
      <c r="G14" s="91">
        <f>SUM(B11:G13)</f>
        <v>0</v>
      </c>
    </row>
    <row r="15" spans="1:7" ht="12.75" customHeight="1" x14ac:dyDescent="0.2">
      <c r="A15" s="92"/>
      <c r="B15" s="93" t="s">
        <v>291</v>
      </c>
      <c r="C15" s="94" t="s">
        <v>292</v>
      </c>
      <c r="D15" s="95" t="s">
        <v>293</v>
      </c>
      <c r="E15" s="95" t="s">
        <v>294</v>
      </c>
      <c r="F15" s="95" t="s">
        <v>295</v>
      </c>
      <c r="G15" s="95" t="s">
        <v>296</v>
      </c>
    </row>
    <row r="16" spans="1:7" ht="12.75" customHeight="1" x14ac:dyDescent="0.2">
      <c r="A16" s="88" t="s">
        <v>280</v>
      </c>
      <c r="B16" s="89">
        <f>IF('2-торговля-n'!$AI$5="Х",0,'2-торговля-n'!AI48)</f>
        <v>0</v>
      </c>
      <c r="C16" s="89">
        <f>IF('2-торговля-1'!$AI$5="Х",0,'2-торговля-1'!AI48)</f>
        <v>0</v>
      </c>
      <c r="D16" s="89">
        <f>IF('2-торговля-2'!$AI$5="Х",0,'2-торговля-2'!AI48)</f>
        <v>0</v>
      </c>
      <c r="E16" s="89">
        <f>IF('2-торговля-3'!$AI$5="Х",0,'2-торговля-3'!AI48)</f>
        <v>0</v>
      </c>
      <c r="F16" s="89">
        <f>IF('2-торговля-4'!$AI$5="Х",0,'2-торговля-4'!AI48)</f>
        <v>0</v>
      </c>
      <c r="G16" s="89">
        <f>IF('2-торговля-5'!$AI$5="Х",0,'2-торговля-5'!AI48)</f>
        <v>0</v>
      </c>
    </row>
    <row r="17" spans="1:7" ht="12.75" customHeight="1" x14ac:dyDescent="0.2">
      <c r="A17" s="88" t="s">
        <v>281</v>
      </c>
      <c r="B17" s="89">
        <f>IF('2-торговля-n'!$AI$5="Х",0,'2-торговля-n'!AI49)</f>
        <v>0</v>
      </c>
      <c r="C17" s="89">
        <f>IF('2-торговля-1'!$AI$5="Х",0,'2-торговля-1'!AI49)</f>
        <v>0</v>
      </c>
      <c r="D17" s="89">
        <f>IF('2-торговля-2'!$AI$5="Х",0,'2-торговля-2'!AI49)</f>
        <v>0</v>
      </c>
      <c r="E17" s="89">
        <f>IF('2-торговля-3'!$AI$5="Х",0,'2-торговля-3'!AI49)</f>
        <v>0</v>
      </c>
      <c r="F17" s="89">
        <f>IF('2-торговля-4'!$AI$5="Х",0,'2-торговля-4'!AI49)</f>
        <v>0</v>
      </c>
      <c r="G17" s="89">
        <f>IF('2-торговля-5'!$AI$5="Х",0,'2-торговля-5'!AI49)</f>
        <v>0</v>
      </c>
    </row>
    <row r="18" spans="1:7" ht="12.75" customHeight="1" x14ac:dyDescent="0.2">
      <c r="A18" s="88" t="s">
        <v>282</v>
      </c>
      <c r="B18" s="89">
        <f>IF('2-торговля-n'!$AI$5="Х",0,'2-торговля-n'!AI50)</f>
        <v>0</v>
      </c>
      <c r="C18" s="89">
        <f>IF('2-торговля-1'!$AI$5="Х",0,'2-торговля-1'!AI50)</f>
        <v>0</v>
      </c>
      <c r="D18" s="89">
        <f>IF('2-торговля-2'!$AI$5="Х",0,'2-торговля-2'!AI50)</f>
        <v>0</v>
      </c>
      <c r="E18" s="89">
        <f>IF('2-торговля-3'!$AI$5="Х",0,'2-торговля-3'!AI50)</f>
        <v>0</v>
      </c>
      <c r="F18" s="89">
        <f>IF('2-торговля-4'!$AI$5="Х",0,'2-торговля-4'!AI50)</f>
        <v>0</v>
      </c>
      <c r="G18" s="89">
        <f>IF('2-торговля-5'!$AI$5="Х",0,'2-торговля-5'!AI50)</f>
        <v>0</v>
      </c>
    </row>
    <row r="19" spans="1:7" ht="12.75" customHeight="1" x14ac:dyDescent="0.2">
      <c r="A19" s="88" t="s">
        <v>283</v>
      </c>
      <c r="B19" s="89">
        <f>IF('2-торговля-n'!$AI$5="Х",0,'2-торговля-n'!AH61)</f>
        <v>0</v>
      </c>
      <c r="C19" s="89">
        <f>IF('2-торговля-1'!$AI$5="Х",0,'2-торговля-1'!AH61)</f>
        <v>0</v>
      </c>
      <c r="D19" s="89">
        <f>IF('2-торговля-2'!$AI$5="Х",0,'2-торговля-2'!AH61)</f>
        <v>0</v>
      </c>
      <c r="E19" s="89">
        <f>IF('2-торговля-3'!$AI$5="Х",0,'2-торговля-3'!AH61)</f>
        <v>0</v>
      </c>
      <c r="F19" s="89">
        <f>IF('2-торговля-4'!$AI$5="Х",0,'2-торговля-4'!AH61)</f>
        <v>0</v>
      </c>
      <c r="G19" s="89">
        <f>IF('2-торговля-5'!$AI$5="Х",0,'2-торговля-5'!AH61)</f>
        <v>0</v>
      </c>
    </row>
    <row r="20" spans="1:7" ht="12.75" customHeight="1" x14ac:dyDescent="0.2">
      <c r="A20" s="88" t="s">
        <v>284</v>
      </c>
      <c r="B20" s="89">
        <f>IF('2-торговля-n'!$AI$5="Х",0,'2-торговля-n'!AH62)</f>
        <v>0</v>
      </c>
      <c r="C20" s="89">
        <f>IF('2-торговля-1'!$AI$5="Х",0,'2-торговля-1'!AH62)</f>
        <v>0</v>
      </c>
      <c r="D20" s="89">
        <f>IF('2-торговля-2'!$AI$5="Х",0,'2-торговля-2'!AH62)</f>
        <v>0</v>
      </c>
      <c r="E20" s="89">
        <f>IF('2-торговля-3'!$AI$5="Х",0,'2-торговля-3'!AH62)</f>
        <v>0</v>
      </c>
      <c r="F20" s="89">
        <f>IF('2-торговля-4'!$AI$5="Х",0,'2-торговля-4'!AH62)</f>
        <v>0</v>
      </c>
      <c r="G20" s="89">
        <f>IF('2-торговля-5'!$AI$5="Х",0,'2-торговля-5'!AH62)</f>
        <v>0</v>
      </c>
    </row>
    <row r="21" spans="1:7" ht="12.75" customHeight="1" x14ac:dyDescent="0.2">
      <c r="A21" s="88" t="s">
        <v>285</v>
      </c>
      <c r="B21" s="89">
        <f>IF('2-торговля-n'!$AI$5="Х",0,'2-торговля-n'!AH63)</f>
        <v>0</v>
      </c>
      <c r="C21" s="89">
        <f>IF('2-торговля-1'!$AI$5="Х",0,'2-торговля-1'!AH63)</f>
        <v>0</v>
      </c>
      <c r="D21" s="89">
        <f>IF('2-торговля-2'!$AI$5="Х",0,'2-торговля-2'!AH63)</f>
        <v>0</v>
      </c>
      <c r="E21" s="89">
        <f>IF('2-торговля-3'!$AI$5="Х",0,'2-торговля-3'!AH63)</f>
        <v>0</v>
      </c>
      <c r="F21" s="89">
        <f>IF('2-торговля-4'!$AI$5="Х",0,'2-торговля-4'!AH63)</f>
        <v>0</v>
      </c>
      <c r="G21" s="89">
        <f>IF('2-торговля-5'!$AI$5="Х",0,'2-торговля-5'!AH63)</f>
        <v>0</v>
      </c>
    </row>
    <row r="22" spans="1:7" ht="12.75" customHeight="1" x14ac:dyDescent="0.2">
      <c r="A22" s="88" t="s">
        <v>297</v>
      </c>
      <c r="B22" s="89">
        <f>'2-торговля-n'!AC16</f>
        <v>1</v>
      </c>
      <c r="C22" s="89">
        <f>'2-торговля-1'!AC16</f>
        <v>1</v>
      </c>
      <c r="D22" s="89">
        <f>'2-торговля-2'!AC16</f>
        <v>1</v>
      </c>
      <c r="E22" s="89">
        <f>'2-торговля-3'!AC16</f>
        <v>1</v>
      </c>
      <c r="F22" s="89">
        <f>'2-торговля-4'!AC16</f>
        <v>1</v>
      </c>
      <c r="G22" s="89">
        <f>'2-торговля-5'!AC16</f>
        <v>1</v>
      </c>
    </row>
    <row r="23" spans="1:7" ht="12.75" customHeight="1" x14ac:dyDescent="0.2">
      <c r="A23" s="88" t="s">
        <v>298</v>
      </c>
      <c r="B23" s="89">
        <f>'2-торговля-n'!AC17</f>
        <v>1</v>
      </c>
      <c r="C23" s="89">
        <f>'2-торговля-1'!AC17</f>
        <v>1</v>
      </c>
      <c r="D23" s="89">
        <f>'2-торговля-2'!AC17</f>
        <v>1</v>
      </c>
      <c r="E23" s="89">
        <f>'2-торговля-3'!AC17</f>
        <v>1</v>
      </c>
      <c r="F23" s="89">
        <f>'2-торговля-4'!AC17</f>
        <v>1</v>
      </c>
      <c r="G23" s="89">
        <f>'2-торговля-5'!AC17</f>
        <v>1</v>
      </c>
    </row>
    <row r="24" spans="1:7" ht="12.75" customHeight="1" x14ac:dyDescent="0.2">
      <c r="A24" s="88" t="s">
        <v>299</v>
      </c>
      <c r="B24" s="89">
        <f>'2-торговля-n'!AC18</f>
        <v>1</v>
      </c>
      <c r="C24" s="89">
        <f>'2-торговля-1'!AC18</f>
        <v>1</v>
      </c>
      <c r="D24" s="89">
        <f>'2-торговля-2'!AC18</f>
        <v>1</v>
      </c>
      <c r="E24" s="89">
        <f>'2-торговля-3'!AC18</f>
        <v>1</v>
      </c>
      <c r="F24" s="89">
        <f>'2-торговля-4'!AC18</f>
        <v>1</v>
      </c>
      <c r="G24" s="89">
        <f>'2-торговля-5'!AC18</f>
        <v>1</v>
      </c>
    </row>
    <row r="25" spans="1:7" ht="12.75" customHeight="1" x14ac:dyDescent="0.2">
      <c r="A25" s="88" t="s">
        <v>300</v>
      </c>
      <c r="B25" s="89">
        <f t="shared" ref="B25:G27" si="1">(B16-B19)/B22</f>
        <v>0</v>
      </c>
      <c r="C25" s="90">
        <f t="shared" si="1"/>
        <v>0</v>
      </c>
      <c r="D25" s="91">
        <f t="shared" si="1"/>
        <v>0</v>
      </c>
      <c r="E25" s="91">
        <f t="shared" si="1"/>
        <v>0</v>
      </c>
      <c r="F25" s="91">
        <f t="shared" si="1"/>
        <v>0</v>
      </c>
      <c r="G25" s="91">
        <f t="shared" si="1"/>
        <v>0</v>
      </c>
    </row>
    <row r="26" spans="1:7" ht="12.75" customHeight="1" x14ac:dyDescent="0.2">
      <c r="A26" s="88" t="s">
        <v>303</v>
      </c>
      <c r="B26" s="89">
        <f t="shared" si="1"/>
        <v>0</v>
      </c>
      <c r="C26" s="90">
        <f t="shared" si="1"/>
        <v>0</v>
      </c>
      <c r="D26" s="91">
        <f t="shared" si="1"/>
        <v>0</v>
      </c>
      <c r="E26" s="91">
        <f t="shared" si="1"/>
        <v>0</v>
      </c>
      <c r="F26" s="91">
        <f t="shared" si="1"/>
        <v>0</v>
      </c>
      <c r="G26" s="91">
        <f t="shared" si="1"/>
        <v>0</v>
      </c>
    </row>
    <row r="27" spans="1:7" ht="12.75" customHeight="1" x14ac:dyDescent="0.2">
      <c r="A27" s="88" t="s">
        <v>301</v>
      </c>
      <c r="B27" s="89">
        <f t="shared" si="1"/>
        <v>0</v>
      </c>
      <c r="C27" s="90">
        <f t="shared" si="1"/>
        <v>0</v>
      </c>
      <c r="D27" s="91">
        <f t="shared" si="1"/>
        <v>0</v>
      </c>
      <c r="E27" s="91">
        <f t="shared" si="1"/>
        <v>0</v>
      </c>
      <c r="F27" s="91">
        <f t="shared" si="1"/>
        <v>0</v>
      </c>
      <c r="G27" s="91">
        <f t="shared" si="1"/>
        <v>0</v>
      </c>
    </row>
    <row r="28" spans="1:7" x14ac:dyDescent="0.2">
      <c r="A28" s="96"/>
      <c r="B28" s="89"/>
      <c r="C28" s="90"/>
      <c r="D28" s="91"/>
      <c r="E28" s="91"/>
      <c r="F28" s="91"/>
      <c r="G28" s="91">
        <f>SUM(B25:G27)</f>
        <v>0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92"/>
  <sheetViews>
    <sheetView showGridLines="0" workbookViewId="0">
      <selection activeCell="L1" sqref="L1"/>
    </sheetView>
  </sheetViews>
  <sheetFormatPr defaultRowHeight="12.75" x14ac:dyDescent="0.2"/>
  <cols>
    <col min="1" max="1" width="4.28515625" style="5" customWidth="1"/>
    <col min="2" max="2" width="9.140625" style="5"/>
    <col min="3" max="3" width="8.85546875" style="5" customWidth="1"/>
    <col min="4" max="4" width="10.140625" style="5" customWidth="1"/>
    <col min="5" max="5" width="10.5703125" style="5" customWidth="1"/>
    <col min="6" max="6" width="8.5703125" style="5" customWidth="1"/>
    <col min="7" max="7" width="4.5703125" style="5" customWidth="1"/>
    <col min="8" max="8" width="6" style="5" customWidth="1"/>
    <col min="9" max="9" width="8.42578125" style="5" customWidth="1"/>
    <col min="10" max="10" width="9.85546875" style="5" customWidth="1"/>
    <col min="11" max="11" width="11.140625" style="5" customWidth="1"/>
    <col min="12" max="16384" width="9.140625" style="5"/>
  </cols>
  <sheetData>
    <row r="1" spans="1:21" ht="49.5" customHeight="1" x14ac:dyDescent="0.2">
      <c r="H1" s="248" t="s">
        <v>3</v>
      </c>
      <c r="I1" s="248"/>
      <c r="J1" s="248"/>
      <c r="K1" s="248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customHeight="1" x14ac:dyDescent="0.2">
      <c r="H2" s="3"/>
      <c r="I2" s="3"/>
      <c r="J2" s="3"/>
      <c r="K2" s="3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0" customHeight="1" x14ac:dyDescent="0.2">
      <c r="A3" s="252" t="s">
        <v>18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7.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2" customFormat="1" ht="18.75" customHeight="1" x14ac:dyDescent="0.2">
      <c r="D5" s="11" t="s">
        <v>21</v>
      </c>
      <c r="E5" s="16"/>
      <c r="F5" s="13" t="s">
        <v>128</v>
      </c>
      <c r="G5" s="245"/>
      <c r="H5" s="246"/>
      <c r="I5" s="12" t="s">
        <v>23</v>
      </c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5" customHeight="1" x14ac:dyDescent="0.2">
      <c r="E6" s="18"/>
      <c r="F6" s="251" t="s">
        <v>54</v>
      </c>
      <c r="G6" s="251"/>
      <c r="H6" s="251"/>
      <c r="I6" s="251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 customHeight="1" x14ac:dyDescent="0.2">
      <c r="K7" s="9" t="s">
        <v>147</v>
      </c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48.75" customHeight="1" x14ac:dyDescent="0.2">
      <c r="A8" s="4" t="s">
        <v>42</v>
      </c>
      <c r="B8" s="254" t="s">
        <v>19</v>
      </c>
      <c r="C8" s="255"/>
      <c r="D8" s="255"/>
      <c r="E8" s="256"/>
      <c r="F8" s="254" t="s">
        <v>4</v>
      </c>
      <c r="G8" s="256"/>
      <c r="H8" s="254" t="s">
        <v>5</v>
      </c>
      <c r="I8" s="256"/>
      <c r="J8" s="254" t="s">
        <v>6</v>
      </c>
      <c r="K8" s="25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">
      <c r="A9" s="10">
        <v>1</v>
      </c>
      <c r="B9" s="249">
        <v>2</v>
      </c>
      <c r="C9" s="257"/>
      <c r="D9" s="257"/>
      <c r="E9" s="250"/>
      <c r="F9" s="249">
        <v>3</v>
      </c>
      <c r="G9" s="250"/>
      <c r="H9" s="249">
        <v>4</v>
      </c>
      <c r="I9" s="250"/>
      <c r="J9" s="249">
        <v>5</v>
      </c>
      <c r="K9" s="250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8.75" customHeight="1" x14ac:dyDescent="0.2">
      <c r="A10" s="10"/>
      <c r="B10" s="237"/>
      <c r="C10" s="238"/>
      <c r="D10" s="238"/>
      <c r="E10" s="239"/>
      <c r="F10" s="240"/>
      <c r="G10" s="241"/>
      <c r="H10" s="242"/>
      <c r="I10" s="243"/>
      <c r="J10" s="242"/>
      <c r="K10" s="243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8.75" customHeight="1" x14ac:dyDescent="0.2">
      <c r="A11" s="10"/>
      <c r="B11" s="237"/>
      <c r="C11" s="238"/>
      <c r="D11" s="238"/>
      <c r="E11" s="239"/>
      <c r="F11" s="240"/>
      <c r="G11" s="241"/>
      <c r="H11" s="242"/>
      <c r="I11" s="243"/>
      <c r="J11" s="242"/>
      <c r="K11" s="243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8.75" customHeight="1" x14ac:dyDescent="0.2">
      <c r="A12" s="10"/>
      <c r="B12" s="237"/>
      <c r="C12" s="238"/>
      <c r="D12" s="238"/>
      <c r="E12" s="239"/>
      <c r="F12" s="240"/>
      <c r="G12" s="241"/>
      <c r="H12" s="242"/>
      <c r="I12" s="243"/>
      <c r="J12" s="242"/>
      <c r="K12" s="243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8.75" customHeight="1" x14ac:dyDescent="0.2">
      <c r="A13" s="10"/>
      <c r="B13" s="237"/>
      <c r="C13" s="238"/>
      <c r="D13" s="238"/>
      <c r="E13" s="239"/>
      <c r="F13" s="240"/>
      <c r="G13" s="241"/>
      <c r="H13" s="242"/>
      <c r="I13" s="243"/>
      <c r="J13" s="242"/>
      <c r="K13" s="243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8.75" customHeight="1" x14ac:dyDescent="0.2">
      <c r="A14" s="10"/>
      <c r="B14" s="237"/>
      <c r="C14" s="238"/>
      <c r="D14" s="238"/>
      <c r="E14" s="239"/>
      <c r="F14" s="240"/>
      <c r="G14" s="241"/>
      <c r="H14" s="242"/>
      <c r="I14" s="243"/>
      <c r="J14" s="242"/>
      <c r="K14" s="243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8.75" customHeight="1" x14ac:dyDescent="0.2">
      <c r="A15" s="10"/>
      <c r="B15" s="237"/>
      <c r="C15" s="238"/>
      <c r="D15" s="238"/>
      <c r="E15" s="239"/>
      <c r="F15" s="240"/>
      <c r="G15" s="241"/>
      <c r="H15" s="242"/>
      <c r="I15" s="243"/>
      <c r="J15" s="242"/>
      <c r="K15" s="243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8.75" customHeight="1" x14ac:dyDescent="0.2">
      <c r="A16" s="10"/>
      <c r="B16" s="237"/>
      <c r="C16" s="238"/>
      <c r="D16" s="238"/>
      <c r="E16" s="239"/>
      <c r="F16" s="240"/>
      <c r="G16" s="241"/>
      <c r="H16" s="242"/>
      <c r="I16" s="243"/>
      <c r="J16" s="242"/>
      <c r="K16" s="243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8.75" customHeight="1" x14ac:dyDescent="0.2">
      <c r="A17" s="10"/>
      <c r="B17" s="237"/>
      <c r="C17" s="238"/>
      <c r="D17" s="238"/>
      <c r="E17" s="239"/>
      <c r="F17" s="240"/>
      <c r="G17" s="241"/>
      <c r="H17" s="242"/>
      <c r="I17" s="243"/>
      <c r="J17" s="242"/>
      <c r="K17" s="243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8.75" customHeight="1" x14ac:dyDescent="0.2">
      <c r="A18" s="10"/>
      <c r="B18" s="237"/>
      <c r="C18" s="238"/>
      <c r="D18" s="238"/>
      <c r="E18" s="239"/>
      <c r="F18" s="240"/>
      <c r="G18" s="241"/>
      <c r="H18" s="242"/>
      <c r="I18" s="243"/>
      <c r="J18" s="242"/>
      <c r="K18" s="243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8.75" customHeight="1" x14ac:dyDescent="0.2">
      <c r="A19" s="10"/>
      <c r="B19" s="237"/>
      <c r="C19" s="238"/>
      <c r="D19" s="238"/>
      <c r="E19" s="239"/>
      <c r="F19" s="240"/>
      <c r="G19" s="241"/>
      <c r="H19" s="242"/>
      <c r="I19" s="243"/>
      <c r="J19" s="242"/>
      <c r="K19" s="243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8.75" customHeight="1" x14ac:dyDescent="0.2">
      <c r="A20" s="10"/>
      <c r="B20" s="237"/>
      <c r="C20" s="238"/>
      <c r="D20" s="238"/>
      <c r="E20" s="239"/>
      <c r="F20" s="240"/>
      <c r="G20" s="241"/>
      <c r="H20" s="242"/>
      <c r="I20" s="243"/>
      <c r="J20" s="242"/>
      <c r="K20" s="243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8.75" customHeight="1" x14ac:dyDescent="0.2">
      <c r="A21" s="10"/>
      <c r="B21" s="237"/>
      <c r="C21" s="238"/>
      <c r="D21" s="238"/>
      <c r="E21" s="239"/>
      <c r="F21" s="240"/>
      <c r="G21" s="241"/>
      <c r="H21" s="242"/>
      <c r="I21" s="243"/>
      <c r="J21" s="242"/>
      <c r="K21" s="243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8.75" customHeight="1" x14ac:dyDescent="0.2">
      <c r="A22" s="10"/>
      <c r="B22" s="237"/>
      <c r="C22" s="238"/>
      <c r="D22" s="238"/>
      <c r="E22" s="239"/>
      <c r="F22" s="240"/>
      <c r="G22" s="241"/>
      <c r="H22" s="242"/>
      <c r="I22" s="243"/>
      <c r="J22" s="242"/>
      <c r="K22" s="243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8.75" customHeight="1" x14ac:dyDescent="0.2">
      <c r="A23" s="10"/>
      <c r="B23" s="237"/>
      <c r="C23" s="238"/>
      <c r="D23" s="238"/>
      <c r="E23" s="239"/>
      <c r="F23" s="240"/>
      <c r="G23" s="241"/>
      <c r="H23" s="242"/>
      <c r="I23" s="243"/>
      <c r="J23" s="242"/>
      <c r="K23" s="243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8.75" customHeight="1" x14ac:dyDescent="0.2">
      <c r="A24" s="10"/>
      <c r="B24" s="237"/>
      <c r="C24" s="238"/>
      <c r="D24" s="238"/>
      <c r="E24" s="239"/>
      <c r="F24" s="240"/>
      <c r="G24" s="241"/>
      <c r="H24" s="242"/>
      <c r="I24" s="243"/>
      <c r="J24" s="242"/>
      <c r="K24" s="243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8.75" customHeight="1" x14ac:dyDescent="0.2">
      <c r="A25" s="10"/>
      <c r="B25" s="237"/>
      <c r="C25" s="238"/>
      <c r="D25" s="238"/>
      <c r="E25" s="239"/>
      <c r="F25" s="240"/>
      <c r="G25" s="241"/>
      <c r="H25" s="242"/>
      <c r="I25" s="243"/>
      <c r="J25" s="242"/>
      <c r="K25" s="243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5.5" customHeight="1" x14ac:dyDescent="0.2">
      <c r="A29" s="236" t="s">
        <v>46</v>
      </c>
      <c r="B29" s="236"/>
      <c r="C29" s="236"/>
      <c r="D29" s="236"/>
      <c r="E29" s="244"/>
      <c r="F29" s="244"/>
      <c r="J29" s="244"/>
      <c r="K29" s="244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">
      <c r="E30" s="247" t="s">
        <v>33</v>
      </c>
      <c r="F30" s="247"/>
      <c r="G30" s="7"/>
      <c r="H30" s="7"/>
      <c r="I30" s="8"/>
      <c r="J30" s="247" t="s">
        <v>47</v>
      </c>
      <c r="K30" s="247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32.25" customHeight="1" x14ac:dyDescent="0.2">
      <c r="A31" s="235" t="s">
        <v>7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mergeCells count="82">
    <mergeCell ref="F6:I6"/>
    <mergeCell ref="J24:K24"/>
    <mergeCell ref="A3:K3"/>
    <mergeCell ref="B8:E8"/>
    <mergeCell ref="F8:G8"/>
    <mergeCell ref="H8:I8"/>
    <mergeCell ref="J8:K8"/>
    <mergeCell ref="B9:E9"/>
    <mergeCell ref="F9:G9"/>
    <mergeCell ref="H9:I9"/>
    <mergeCell ref="J29:K29"/>
    <mergeCell ref="B12:E12"/>
    <mergeCell ref="F12:G12"/>
    <mergeCell ref="H12:I12"/>
    <mergeCell ref="J12:K12"/>
    <mergeCell ref="B13:E13"/>
    <mergeCell ref="B25:E25"/>
    <mergeCell ref="F13:G13"/>
    <mergeCell ref="J25:K25"/>
    <mergeCell ref="B16:E16"/>
    <mergeCell ref="E30:F30"/>
    <mergeCell ref="J30:K30"/>
    <mergeCell ref="H1:K1"/>
    <mergeCell ref="B10:E10"/>
    <mergeCell ref="F10:G10"/>
    <mergeCell ref="H10:I10"/>
    <mergeCell ref="J10:K10"/>
    <mergeCell ref="B11:E11"/>
    <mergeCell ref="H11:I11"/>
    <mergeCell ref="J9:K9"/>
    <mergeCell ref="F11:G11"/>
    <mergeCell ref="J13:K13"/>
    <mergeCell ref="B14:E14"/>
    <mergeCell ref="F14:G14"/>
    <mergeCell ref="H14:I14"/>
    <mergeCell ref="J14:K14"/>
    <mergeCell ref="H13:I13"/>
    <mergeCell ref="J11:K11"/>
    <mergeCell ref="F16:G16"/>
    <mergeCell ref="H16:I16"/>
    <mergeCell ref="J16:K16"/>
    <mergeCell ref="B15:E15"/>
    <mergeCell ref="F15:G15"/>
    <mergeCell ref="H15:I15"/>
    <mergeCell ref="J15:K15"/>
    <mergeCell ref="B21:E21"/>
    <mergeCell ref="B18:E18"/>
    <mergeCell ref="F18:G18"/>
    <mergeCell ref="H18:I18"/>
    <mergeCell ref="J18:K18"/>
    <mergeCell ref="B17:E17"/>
    <mergeCell ref="F17:G17"/>
    <mergeCell ref="H17:I17"/>
    <mergeCell ref="J17:K17"/>
    <mergeCell ref="B20:E20"/>
    <mergeCell ref="F20:G20"/>
    <mergeCell ref="H20:I20"/>
    <mergeCell ref="J20:K20"/>
    <mergeCell ref="B19:E19"/>
    <mergeCell ref="F19:G19"/>
    <mergeCell ref="H19:I19"/>
    <mergeCell ref="J19:K19"/>
    <mergeCell ref="F21:G21"/>
    <mergeCell ref="H21:I21"/>
    <mergeCell ref="B24:E24"/>
    <mergeCell ref="G5:H5"/>
    <mergeCell ref="J21:K21"/>
    <mergeCell ref="J23:K23"/>
    <mergeCell ref="B22:E22"/>
    <mergeCell ref="F22:G22"/>
    <mergeCell ref="H22:I22"/>
    <mergeCell ref="J22:K22"/>
    <mergeCell ref="A31:K31"/>
    <mergeCell ref="A29:D29"/>
    <mergeCell ref="B23:E23"/>
    <mergeCell ref="F23:G23"/>
    <mergeCell ref="H23:I23"/>
    <mergeCell ref="F25:G25"/>
    <mergeCell ref="H25:I25"/>
    <mergeCell ref="E29:F29"/>
    <mergeCell ref="F24:G24"/>
    <mergeCell ref="H24:I24"/>
  </mergeCells>
  <phoneticPr fontId="7" type="noConversion"/>
  <pageMargins left="0.78740157480314965" right="0.39370078740157483" top="0.59055118110236227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CP288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2.85546875" style="70" customWidth="1"/>
    <col min="41" max="41" width="11.42578125" style="38" customWidth="1"/>
    <col min="42" max="94" width="4.28515625" style="38"/>
    <col min="95" max="16384" width="4.28515625" style="35"/>
  </cols>
  <sheetData>
    <row r="1" spans="1:94" s="40" customFormat="1" ht="31.5" customHeight="1" x14ac:dyDescent="0.2">
      <c r="A1" s="175" t="s">
        <v>127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71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</row>
    <row r="2" spans="1:94" ht="7.5" customHeight="1" x14ac:dyDescent="0.2"/>
    <row r="3" spans="1:94" s="40" customFormat="1" ht="18" customHeight="1" x14ac:dyDescent="0.2">
      <c r="O3" s="41" t="s">
        <v>21</v>
      </c>
      <c r="P3" s="186"/>
      <c r="Q3" s="186"/>
      <c r="R3" s="186"/>
      <c r="S3" s="186"/>
      <c r="T3" s="186"/>
      <c r="U3" s="187" t="s">
        <v>128</v>
      </c>
      <c r="V3" s="188"/>
      <c r="W3" s="189"/>
      <c r="X3" s="186"/>
      <c r="Y3" s="186"/>
      <c r="Z3" s="186"/>
      <c r="AA3" s="186"/>
      <c r="AB3" s="186"/>
      <c r="AC3" s="186"/>
      <c r="AD3" s="42" t="s">
        <v>23</v>
      </c>
      <c r="AF3" s="43"/>
      <c r="AN3" s="72" t="s">
        <v>220</v>
      </c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</row>
    <row r="4" spans="1:94" ht="12.75" customHeight="1" x14ac:dyDescent="0.2">
      <c r="P4" s="44"/>
      <c r="Q4" s="44"/>
      <c r="R4" s="44"/>
      <c r="S4" s="44"/>
      <c r="T4" s="44"/>
      <c r="X4" s="45" t="s">
        <v>54</v>
      </c>
      <c r="Y4" s="45"/>
      <c r="Z4" s="45"/>
      <c r="AA4" s="45"/>
      <c r="AN4" s="73" t="s">
        <v>221</v>
      </c>
    </row>
    <row r="5" spans="1:94" ht="7.5" customHeight="1" x14ac:dyDescent="0.2">
      <c r="P5" s="46"/>
      <c r="Q5" s="46"/>
      <c r="R5" s="46"/>
      <c r="S5" s="46"/>
      <c r="T5" s="46"/>
      <c r="X5" s="47"/>
      <c r="Y5" s="47"/>
      <c r="Z5" s="47"/>
      <c r="AA5" s="47"/>
      <c r="AN5" s="73" t="s">
        <v>222</v>
      </c>
    </row>
    <row r="6" spans="1:94" s="48" customFormat="1" ht="15" customHeight="1" x14ac:dyDescent="0.2">
      <c r="C6" s="49"/>
      <c r="D6" s="49"/>
      <c r="E6" s="49"/>
      <c r="F6" s="49"/>
      <c r="G6" s="49"/>
      <c r="H6" s="49"/>
      <c r="I6" s="49"/>
      <c r="J6" s="49"/>
      <c r="K6" s="49"/>
      <c r="U6" s="50"/>
      <c r="V6" s="50"/>
      <c r="W6" s="50"/>
      <c r="X6" s="50"/>
      <c r="Y6" s="50"/>
      <c r="Z6" s="50"/>
      <c r="AA6" s="50"/>
      <c r="AB6" s="50"/>
      <c r="AC6" s="50"/>
      <c r="AD6" s="50"/>
      <c r="AG6" s="51" t="s">
        <v>78</v>
      </c>
      <c r="AH6" s="191" t="s">
        <v>129</v>
      </c>
      <c r="AI6" s="192"/>
      <c r="AJ6" s="192"/>
      <c r="AK6" s="192"/>
      <c r="AL6" s="192"/>
      <c r="AM6" s="193"/>
      <c r="AN6" s="74" t="s">
        <v>223</v>
      </c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</row>
    <row r="7" spans="1:94" s="54" customFormat="1" ht="11.25" customHeight="1" x14ac:dyDescent="0.2">
      <c r="AN7" s="75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</row>
    <row r="8" spans="1:94" s="54" customFormat="1" ht="25.5" customHeight="1" x14ac:dyDescent="0.2">
      <c r="A8" s="165" t="s">
        <v>130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75" t="s">
        <v>219</v>
      </c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</row>
    <row r="9" spans="1:94" s="54" customFormat="1" ht="7.5" customHeight="1" x14ac:dyDescent="0.2">
      <c r="AN9" s="75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27" customHeight="1" x14ac:dyDescent="0.2">
      <c r="A10" s="165" t="s">
        <v>131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90"/>
      <c r="AI10" s="195"/>
      <c r="AJ10" s="196"/>
      <c r="AK10" s="196"/>
      <c r="AL10" s="196"/>
      <c r="AM10" s="197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7.5" customHeight="1" x14ac:dyDescent="0.2"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48" customFormat="1" ht="86.25" customHeight="1" x14ac:dyDescent="0.2">
      <c r="A12" s="137" t="s">
        <v>100</v>
      </c>
      <c r="B12" s="137"/>
      <c r="C12" s="137" t="s">
        <v>56</v>
      </c>
      <c r="D12" s="137"/>
      <c r="E12" s="137"/>
      <c r="F12" s="137"/>
      <c r="G12" s="137"/>
      <c r="H12" s="137" t="s">
        <v>24</v>
      </c>
      <c r="I12" s="137"/>
      <c r="J12" s="137"/>
      <c r="K12" s="137"/>
      <c r="L12" s="137" t="s">
        <v>132</v>
      </c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 t="s">
        <v>55</v>
      </c>
      <c r="X12" s="137"/>
      <c r="Y12" s="137"/>
      <c r="Z12" s="145" t="s">
        <v>133</v>
      </c>
      <c r="AA12" s="145"/>
      <c r="AB12" s="145"/>
      <c r="AC12" s="137" t="s">
        <v>57</v>
      </c>
      <c r="AD12" s="137"/>
      <c r="AE12" s="137"/>
      <c r="AF12" s="137"/>
      <c r="AG12" s="137" t="s">
        <v>134</v>
      </c>
      <c r="AH12" s="137"/>
      <c r="AI12" s="137"/>
      <c r="AJ12" s="137"/>
      <c r="AK12" s="137"/>
      <c r="AL12" s="137"/>
      <c r="AM12" s="137"/>
      <c r="AN12" s="77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</row>
    <row r="13" spans="1:94" s="54" customFormat="1" ht="14.25" customHeight="1" x14ac:dyDescent="0.2">
      <c r="A13" s="137"/>
      <c r="B13" s="137"/>
      <c r="C13" s="137">
        <v>1</v>
      </c>
      <c r="D13" s="137"/>
      <c r="E13" s="137"/>
      <c r="F13" s="137"/>
      <c r="G13" s="137"/>
      <c r="H13" s="137">
        <v>2</v>
      </c>
      <c r="I13" s="137"/>
      <c r="J13" s="137"/>
      <c r="K13" s="137"/>
      <c r="L13" s="137">
        <v>3</v>
      </c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69" t="s">
        <v>62</v>
      </c>
      <c r="X13" s="169"/>
      <c r="Y13" s="169"/>
      <c r="Z13" s="169" t="s">
        <v>48</v>
      </c>
      <c r="AA13" s="169"/>
      <c r="AB13" s="169"/>
      <c r="AC13" s="169" t="s">
        <v>52</v>
      </c>
      <c r="AD13" s="169"/>
      <c r="AE13" s="169"/>
      <c r="AF13" s="169"/>
      <c r="AG13" s="169" t="s">
        <v>135</v>
      </c>
      <c r="AH13" s="169"/>
      <c r="AI13" s="169"/>
      <c r="AJ13" s="169"/>
      <c r="AK13" s="169"/>
      <c r="AL13" s="169"/>
      <c r="AM13" s="169"/>
      <c r="AN13" s="76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14.25" customHeight="1" x14ac:dyDescent="0.2">
      <c r="A14" s="177">
        <v>1</v>
      </c>
      <c r="B14" s="177"/>
      <c r="C14" s="170" t="s">
        <v>59</v>
      </c>
      <c r="D14" s="170"/>
      <c r="E14" s="170"/>
      <c r="F14" s="170"/>
      <c r="G14" s="170"/>
      <c r="H14" s="149"/>
      <c r="I14" s="149"/>
      <c r="J14" s="149"/>
      <c r="K14" s="149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47"/>
      <c r="X14" s="147"/>
      <c r="Y14" s="147"/>
      <c r="Z14" s="167"/>
      <c r="AA14" s="167"/>
      <c r="AB14" s="167"/>
      <c r="AC14" s="147"/>
      <c r="AD14" s="147"/>
      <c r="AE14" s="147"/>
      <c r="AF14" s="147"/>
      <c r="AG14" s="168">
        <v>1</v>
      </c>
      <c r="AH14" s="168"/>
      <c r="AI14" s="168"/>
      <c r="AJ14" s="168"/>
      <c r="AK14" s="168"/>
      <c r="AL14" s="168"/>
      <c r="AM14" s="168"/>
      <c r="AN14" s="76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14.25" customHeight="1" x14ac:dyDescent="0.2">
      <c r="A15" s="171">
        <v>2</v>
      </c>
      <c r="B15" s="171"/>
      <c r="C15" s="138" t="s">
        <v>60</v>
      </c>
      <c r="D15" s="138"/>
      <c r="E15" s="138"/>
      <c r="F15" s="138"/>
      <c r="G15" s="138"/>
      <c r="H15" s="149"/>
      <c r="I15" s="149"/>
      <c r="J15" s="149"/>
      <c r="K15" s="149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47"/>
      <c r="X15" s="147"/>
      <c r="Y15" s="147"/>
      <c r="Z15" s="167"/>
      <c r="AA15" s="167"/>
      <c r="AB15" s="167"/>
      <c r="AC15" s="147"/>
      <c r="AD15" s="147"/>
      <c r="AE15" s="147"/>
      <c r="AF15" s="147"/>
      <c r="AG15" s="168">
        <v>1</v>
      </c>
      <c r="AH15" s="168"/>
      <c r="AI15" s="168"/>
      <c r="AJ15" s="168"/>
      <c r="AK15" s="168"/>
      <c r="AL15" s="168"/>
      <c r="AM15" s="168"/>
      <c r="AN15" s="76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71">
        <v>3</v>
      </c>
      <c r="B16" s="171"/>
      <c r="C16" s="138" t="s">
        <v>61</v>
      </c>
      <c r="D16" s="138"/>
      <c r="E16" s="138"/>
      <c r="F16" s="138"/>
      <c r="G16" s="138"/>
      <c r="H16" s="149"/>
      <c r="I16" s="149"/>
      <c r="J16" s="149"/>
      <c r="K16" s="149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47"/>
      <c r="X16" s="147"/>
      <c r="Y16" s="147"/>
      <c r="Z16" s="167"/>
      <c r="AA16" s="167"/>
      <c r="AB16" s="167"/>
      <c r="AC16" s="147"/>
      <c r="AD16" s="147"/>
      <c r="AE16" s="147"/>
      <c r="AF16" s="147"/>
      <c r="AG16" s="168">
        <v>1</v>
      </c>
      <c r="AH16" s="168"/>
      <c r="AI16" s="168"/>
      <c r="AJ16" s="168"/>
      <c r="AK16" s="168"/>
      <c r="AL16" s="168"/>
      <c r="AM16" s="168"/>
      <c r="AN16" s="76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54" customFormat="1" ht="7.5" customHeight="1" thickBo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AF17" s="55"/>
      <c r="AG17" s="55"/>
      <c r="AH17" s="55"/>
      <c r="AI17" s="55"/>
      <c r="AJ17" s="55"/>
      <c r="AK17" s="55"/>
      <c r="AL17" s="55"/>
      <c r="AM17" s="55"/>
      <c r="AN17" s="76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</row>
    <row r="18" spans="1:94" s="54" customFormat="1" ht="49.5" customHeight="1" thickBot="1" x14ac:dyDescent="0.25">
      <c r="A18" s="145" t="s">
        <v>10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37" t="s">
        <v>58</v>
      </c>
      <c r="L18" s="137"/>
      <c r="M18" s="137"/>
      <c r="N18" s="137"/>
      <c r="O18" s="137"/>
      <c r="P18" s="137"/>
      <c r="Q18" s="137"/>
      <c r="R18" s="137" t="s">
        <v>136</v>
      </c>
      <c r="S18" s="137"/>
      <c r="T18" s="137"/>
      <c r="U18" s="137"/>
      <c r="V18" s="137"/>
      <c r="W18" s="137"/>
      <c r="X18" s="137"/>
      <c r="Y18" s="137" t="s">
        <v>137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 t="s">
        <v>138</v>
      </c>
      <c r="AJ18" s="137"/>
      <c r="AK18" s="137"/>
      <c r="AL18" s="137"/>
      <c r="AM18" s="137"/>
      <c r="AN18" s="76"/>
      <c r="AO18" s="30" t="s">
        <v>273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</row>
    <row r="19" spans="1:94" s="54" customFormat="1" ht="61.5" customHeight="1" x14ac:dyDescent="0.2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 t="s">
        <v>11</v>
      </c>
      <c r="Z19" s="137"/>
      <c r="AA19" s="137"/>
      <c r="AB19" s="137"/>
      <c r="AC19" s="137"/>
      <c r="AD19" s="137" t="s">
        <v>139</v>
      </c>
      <c r="AE19" s="137"/>
      <c r="AF19" s="137"/>
      <c r="AG19" s="137"/>
      <c r="AH19" s="137"/>
      <c r="AI19" s="137"/>
      <c r="AJ19" s="137"/>
      <c r="AK19" s="137"/>
      <c r="AL19" s="137"/>
      <c r="AM19" s="137"/>
      <c r="AN19" s="76"/>
      <c r="AO19" s="31" t="s">
        <v>272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</row>
    <row r="20" spans="1:94" s="54" customFormat="1" ht="14.25" customHeight="1" x14ac:dyDescent="0.2">
      <c r="A20" s="137">
        <v>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>
        <v>9</v>
      </c>
      <c r="L20" s="137"/>
      <c r="M20" s="137"/>
      <c r="N20" s="137"/>
      <c r="O20" s="137"/>
      <c r="P20" s="137"/>
      <c r="Q20" s="137"/>
      <c r="R20" s="137">
        <v>10</v>
      </c>
      <c r="S20" s="137"/>
      <c r="T20" s="137"/>
      <c r="U20" s="137"/>
      <c r="V20" s="137"/>
      <c r="W20" s="137"/>
      <c r="X20" s="137"/>
      <c r="Y20" s="137">
        <v>11</v>
      </c>
      <c r="Z20" s="137"/>
      <c r="AA20" s="137"/>
      <c r="AB20" s="137"/>
      <c r="AC20" s="137"/>
      <c r="AD20" s="137">
        <v>12</v>
      </c>
      <c r="AE20" s="137"/>
      <c r="AF20" s="137"/>
      <c r="AG20" s="137"/>
      <c r="AH20" s="137"/>
      <c r="AI20" s="137">
        <v>13</v>
      </c>
      <c r="AJ20" s="137"/>
      <c r="AK20" s="137"/>
      <c r="AL20" s="137"/>
      <c r="AM20" s="137"/>
      <c r="AN20" s="76"/>
      <c r="AO20" s="32">
        <v>10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</row>
    <row r="21" spans="1:94" s="54" customFormat="1" ht="14.25" customHeight="1" x14ac:dyDescent="0.2">
      <c r="A21" s="181">
        <f>IF(AG14=0,0,Z14/AG14)</f>
        <v>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68">
        <v>1</v>
      </c>
      <c r="L21" s="168"/>
      <c r="M21" s="168"/>
      <c r="N21" s="168"/>
      <c r="O21" s="168"/>
      <c r="P21" s="168"/>
      <c r="Q21" s="168"/>
      <c r="R21" s="166">
        <f>IF(AO21=0,1,1-AO21/100%)</f>
        <v>1</v>
      </c>
      <c r="S21" s="166"/>
      <c r="T21" s="166"/>
      <c r="U21" s="166"/>
      <c r="V21" s="166"/>
      <c r="W21" s="166"/>
      <c r="X21" s="166"/>
      <c r="Y21" s="149"/>
      <c r="Z21" s="149"/>
      <c r="AA21" s="149"/>
      <c r="AB21" s="149"/>
      <c r="AC21" s="149"/>
      <c r="AD21" s="166">
        <f>IF(AI10="Х",1,IF(AC14=0,1,IF(Y21=0,1,Y21/AC14)))</f>
        <v>1</v>
      </c>
      <c r="AE21" s="166"/>
      <c r="AF21" s="166"/>
      <c r="AG21" s="166"/>
      <c r="AH21" s="166"/>
      <c r="AI21" s="149"/>
      <c r="AJ21" s="149"/>
      <c r="AK21" s="149"/>
      <c r="AL21" s="149"/>
      <c r="AM21" s="149"/>
      <c r="AN21" s="76"/>
      <c r="AO21" s="33">
        <v>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s="40" customFormat="1" ht="14.25" customHeight="1" x14ac:dyDescent="0.2">
      <c r="A22" s="181">
        <f>IF(AG15=0,0,Z15/AG15)</f>
        <v>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68">
        <v>1</v>
      </c>
      <c r="L22" s="168"/>
      <c r="M22" s="168"/>
      <c r="N22" s="168"/>
      <c r="O22" s="168"/>
      <c r="P22" s="168"/>
      <c r="Q22" s="168"/>
      <c r="R22" s="166">
        <f>IF(AO22=0,1,1-AO22/100%)</f>
        <v>1</v>
      </c>
      <c r="S22" s="166"/>
      <c r="T22" s="166"/>
      <c r="U22" s="166"/>
      <c r="V22" s="166"/>
      <c r="W22" s="166"/>
      <c r="X22" s="166"/>
      <c r="Y22" s="149"/>
      <c r="Z22" s="149"/>
      <c r="AA22" s="149"/>
      <c r="AB22" s="149"/>
      <c r="AC22" s="149"/>
      <c r="AD22" s="166">
        <f>IF(AI11="Х",1,IF(AC15=0,1,IF(Y22=0,1,Y22/AC15)))</f>
        <v>1</v>
      </c>
      <c r="AE22" s="166"/>
      <c r="AF22" s="166"/>
      <c r="AG22" s="166"/>
      <c r="AH22" s="166"/>
      <c r="AI22" s="149"/>
      <c r="AJ22" s="149"/>
      <c r="AK22" s="149"/>
      <c r="AL22" s="149"/>
      <c r="AM22" s="149"/>
      <c r="AN22" s="71"/>
      <c r="AO22" s="33">
        <v>0</v>
      </c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</row>
    <row r="23" spans="1:94" s="40" customFormat="1" ht="14.25" customHeight="1" thickBot="1" x14ac:dyDescent="0.25">
      <c r="A23" s="181">
        <f>IF(AG16=0,0,Z16/AG16)</f>
        <v>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68">
        <v>1</v>
      </c>
      <c r="L23" s="168"/>
      <c r="M23" s="168"/>
      <c r="N23" s="168"/>
      <c r="O23" s="168"/>
      <c r="P23" s="168"/>
      <c r="Q23" s="168"/>
      <c r="R23" s="166">
        <f>IF(AO23=0,1,1-AO23/100%)</f>
        <v>1</v>
      </c>
      <c r="S23" s="166"/>
      <c r="T23" s="166"/>
      <c r="U23" s="166"/>
      <c r="V23" s="166"/>
      <c r="W23" s="166"/>
      <c r="X23" s="166"/>
      <c r="Y23" s="149"/>
      <c r="Z23" s="149"/>
      <c r="AA23" s="149"/>
      <c r="AB23" s="149"/>
      <c r="AC23" s="149"/>
      <c r="AD23" s="166">
        <f>IF(AI12="Х",1,IF(AC16=0,1,IF(Y23=0,1,Y23/AC16)))</f>
        <v>1</v>
      </c>
      <c r="AE23" s="166"/>
      <c r="AF23" s="166"/>
      <c r="AG23" s="166"/>
      <c r="AH23" s="166"/>
      <c r="AI23" s="149"/>
      <c r="AJ23" s="149"/>
      <c r="AK23" s="149"/>
      <c r="AL23" s="149"/>
      <c r="AM23" s="149"/>
      <c r="AN23" s="71"/>
      <c r="AO23" s="34">
        <v>0</v>
      </c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</row>
    <row r="24" spans="1:94" s="40" customFormat="1" ht="7.5" customHeight="1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43"/>
      <c r="Q24" s="43"/>
      <c r="R24" s="55"/>
      <c r="S24" s="55"/>
      <c r="T24" s="55"/>
      <c r="AN24" s="71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</row>
    <row r="25" spans="1:94" s="54" customFormat="1" ht="22.5" customHeight="1" x14ac:dyDescent="0.2">
      <c r="A25" s="165" t="s">
        <v>140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76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</row>
    <row r="26" spans="1:94" ht="7.5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</row>
    <row r="27" spans="1:94" ht="14.25" customHeight="1" x14ac:dyDescent="0.2">
      <c r="A27" s="137" t="s">
        <v>100</v>
      </c>
      <c r="B27" s="137"/>
      <c r="C27" s="137"/>
      <c r="D27" s="137" t="s">
        <v>56</v>
      </c>
      <c r="E27" s="137"/>
      <c r="F27" s="137"/>
      <c r="G27" s="137"/>
      <c r="H27" s="137"/>
      <c r="I27" s="172" t="s">
        <v>106</v>
      </c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4"/>
    </row>
    <row r="28" spans="1:94" s="40" customFormat="1" ht="59.25" customHeight="1" x14ac:dyDescent="0.2">
      <c r="A28" s="137"/>
      <c r="B28" s="137"/>
      <c r="C28" s="137"/>
      <c r="D28" s="137"/>
      <c r="E28" s="137"/>
      <c r="F28" s="137"/>
      <c r="G28" s="137"/>
      <c r="H28" s="137"/>
      <c r="I28" s="137" t="s">
        <v>142</v>
      </c>
      <c r="J28" s="137"/>
      <c r="K28" s="137"/>
      <c r="L28" s="137"/>
      <c r="M28" s="137"/>
      <c r="N28" s="137"/>
      <c r="O28" s="137"/>
      <c r="P28" s="137" t="s">
        <v>143</v>
      </c>
      <c r="Q28" s="137"/>
      <c r="R28" s="137"/>
      <c r="S28" s="137"/>
      <c r="T28" s="137"/>
      <c r="U28" s="137"/>
      <c r="V28" s="137" t="s">
        <v>90</v>
      </c>
      <c r="W28" s="137"/>
      <c r="X28" s="137"/>
      <c r="Y28" s="137" t="s">
        <v>91</v>
      </c>
      <c r="Z28" s="137"/>
      <c r="AA28" s="137"/>
      <c r="AB28" s="137" t="s">
        <v>144</v>
      </c>
      <c r="AC28" s="137"/>
      <c r="AD28" s="137"/>
      <c r="AE28" s="137"/>
      <c r="AF28" s="137"/>
      <c r="AG28" s="137" t="s">
        <v>109</v>
      </c>
      <c r="AH28" s="137"/>
      <c r="AI28" s="137"/>
      <c r="AJ28" s="137" t="s">
        <v>93</v>
      </c>
      <c r="AK28" s="137"/>
      <c r="AL28" s="137"/>
      <c r="AM28" s="137"/>
      <c r="AN28" s="71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</row>
    <row r="29" spans="1:94" s="40" customFormat="1" ht="14.25" customHeight="1" x14ac:dyDescent="0.2">
      <c r="A29" s="137"/>
      <c r="B29" s="137"/>
      <c r="C29" s="137"/>
      <c r="D29" s="137"/>
      <c r="E29" s="137"/>
      <c r="F29" s="137"/>
      <c r="G29" s="137"/>
      <c r="H29" s="137"/>
      <c r="I29" s="137">
        <v>1</v>
      </c>
      <c r="J29" s="137"/>
      <c r="K29" s="137"/>
      <c r="L29" s="137"/>
      <c r="M29" s="137"/>
      <c r="N29" s="137"/>
      <c r="O29" s="137"/>
      <c r="P29" s="137">
        <v>2</v>
      </c>
      <c r="Q29" s="137"/>
      <c r="R29" s="137"/>
      <c r="S29" s="137"/>
      <c r="T29" s="137"/>
      <c r="U29" s="137"/>
      <c r="V29" s="137">
        <v>3</v>
      </c>
      <c r="W29" s="137"/>
      <c r="X29" s="137"/>
      <c r="Y29" s="137">
        <v>4</v>
      </c>
      <c r="Z29" s="137"/>
      <c r="AA29" s="137"/>
      <c r="AB29" s="137">
        <v>5</v>
      </c>
      <c r="AC29" s="137"/>
      <c r="AD29" s="137"/>
      <c r="AE29" s="137"/>
      <c r="AF29" s="137"/>
      <c r="AG29" s="137">
        <v>6</v>
      </c>
      <c r="AH29" s="137"/>
      <c r="AI29" s="137"/>
      <c r="AJ29" s="137">
        <v>7</v>
      </c>
      <c r="AK29" s="137"/>
      <c r="AL29" s="137"/>
      <c r="AM29" s="137"/>
      <c r="AN29" s="71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</row>
    <row r="30" spans="1:94" s="40" customFormat="1" ht="14.25" customHeight="1" x14ac:dyDescent="0.2">
      <c r="A30" s="171" t="s">
        <v>141</v>
      </c>
      <c r="B30" s="171"/>
      <c r="C30" s="171"/>
      <c r="D30" s="138" t="s">
        <v>59</v>
      </c>
      <c r="E30" s="138"/>
      <c r="F30" s="138"/>
      <c r="G30" s="138"/>
      <c r="H30" s="138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71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</row>
    <row r="31" spans="1:94" s="40" customFormat="1" ht="14.25" customHeight="1" x14ac:dyDescent="0.2">
      <c r="A31" s="171" t="s">
        <v>66</v>
      </c>
      <c r="B31" s="171"/>
      <c r="C31" s="171"/>
      <c r="D31" s="138" t="s">
        <v>60</v>
      </c>
      <c r="E31" s="138"/>
      <c r="F31" s="138"/>
      <c r="G31" s="138"/>
      <c r="H31" s="138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71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</row>
    <row r="32" spans="1:94" s="40" customFormat="1" ht="14.25" customHeight="1" x14ac:dyDescent="0.2">
      <c r="A32" s="171" t="s">
        <v>67</v>
      </c>
      <c r="B32" s="171"/>
      <c r="C32" s="171"/>
      <c r="D32" s="138" t="s">
        <v>61</v>
      </c>
      <c r="E32" s="138"/>
      <c r="F32" s="138"/>
      <c r="G32" s="138"/>
      <c r="H32" s="138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71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</row>
    <row r="33" spans="1:94" s="40" customFormat="1" ht="7.5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AF33" s="55"/>
      <c r="AG33" s="55"/>
      <c r="AH33" s="55"/>
      <c r="AI33" s="55"/>
      <c r="AJ33" s="55"/>
      <c r="AK33" s="55"/>
      <c r="AL33" s="55"/>
      <c r="AM33" s="55"/>
      <c r="AN33" s="71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</row>
    <row r="34" spans="1:94" s="54" customFormat="1" ht="14.25" customHeight="1" x14ac:dyDescent="0.2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76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</row>
    <row r="35" spans="1:94" s="54" customFormat="1" ht="24" customHeight="1" x14ac:dyDescent="0.2">
      <c r="A35" s="137" t="s">
        <v>94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 t="s">
        <v>145</v>
      </c>
      <c r="L35" s="137"/>
      <c r="M35" s="137"/>
      <c r="N35" s="137"/>
      <c r="O35" s="137"/>
      <c r="P35" s="137"/>
      <c r="Q35" s="137"/>
      <c r="R35" s="137"/>
      <c r="S35" s="137"/>
      <c r="T35" s="145" t="s">
        <v>95</v>
      </c>
      <c r="U35" s="145"/>
      <c r="V35" s="145"/>
      <c r="W35" s="145"/>
      <c r="X35" s="145"/>
      <c r="Y35" s="145"/>
      <c r="Z35" s="145"/>
      <c r="AA35" s="145"/>
      <c r="AB35" s="137" t="s">
        <v>98</v>
      </c>
      <c r="AC35" s="137"/>
      <c r="AD35" s="137"/>
      <c r="AE35" s="137"/>
      <c r="AF35" s="137"/>
      <c r="AG35" s="137" t="s">
        <v>99</v>
      </c>
      <c r="AH35" s="137"/>
      <c r="AI35" s="137"/>
      <c r="AJ35" s="137"/>
      <c r="AK35" s="137"/>
      <c r="AL35" s="137"/>
      <c r="AM35" s="137"/>
      <c r="AN35" s="76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</row>
    <row r="36" spans="1:94" s="54" customFormat="1" ht="36.75" customHeight="1" x14ac:dyDescent="0.2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 t="s">
        <v>96</v>
      </c>
      <c r="U36" s="137"/>
      <c r="V36" s="145" t="s">
        <v>97</v>
      </c>
      <c r="W36" s="145"/>
      <c r="X36" s="145"/>
      <c r="Y36" s="145" t="s">
        <v>110</v>
      </c>
      <c r="Z36" s="145"/>
      <c r="AA36" s="145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76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</row>
    <row r="37" spans="1:94" s="40" customFormat="1" ht="14.25" customHeight="1" x14ac:dyDescent="0.2">
      <c r="A37" s="137">
        <v>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>
        <v>9</v>
      </c>
      <c r="L37" s="137"/>
      <c r="M37" s="137"/>
      <c r="N37" s="137"/>
      <c r="O37" s="137"/>
      <c r="P37" s="137"/>
      <c r="Q37" s="137"/>
      <c r="R37" s="137"/>
      <c r="S37" s="137"/>
      <c r="T37" s="137">
        <v>10</v>
      </c>
      <c r="U37" s="137"/>
      <c r="V37" s="137">
        <v>11</v>
      </c>
      <c r="W37" s="137"/>
      <c r="X37" s="137"/>
      <c r="Y37" s="137">
        <v>12</v>
      </c>
      <c r="Z37" s="137"/>
      <c r="AA37" s="137"/>
      <c r="AB37" s="137">
        <v>13</v>
      </c>
      <c r="AC37" s="137"/>
      <c r="AD37" s="137"/>
      <c r="AE37" s="137"/>
      <c r="AF37" s="137"/>
      <c r="AG37" s="137">
        <v>14</v>
      </c>
      <c r="AH37" s="137"/>
      <c r="AI37" s="137"/>
      <c r="AJ37" s="137"/>
      <c r="AK37" s="137"/>
      <c r="AL37" s="137"/>
      <c r="AM37" s="137"/>
      <c r="AN37" s="71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</row>
    <row r="38" spans="1:94" s="40" customFormat="1" ht="14.25" customHeight="1" x14ac:dyDescent="0.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71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</row>
    <row r="39" spans="1:94" s="40" customFormat="1" ht="14.25" customHeight="1" x14ac:dyDescent="0.2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71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</row>
    <row r="40" spans="1:94" s="40" customFormat="1" ht="14.25" customHeight="1" x14ac:dyDescent="0.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71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</row>
    <row r="41" spans="1:94" s="40" customFormat="1" ht="7.5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43"/>
      <c r="Q41" s="43"/>
      <c r="R41" s="55"/>
      <c r="S41" s="55"/>
      <c r="T41" s="55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54" customFormat="1" ht="15" customHeight="1" x14ac:dyDescent="0.2">
      <c r="A42" s="185" t="s">
        <v>146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N42" s="76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</row>
    <row r="43" spans="1:94" s="40" customFormat="1" ht="15" customHeight="1" x14ac:dyDescent="0.2">
      <c r="A43" s="42" t="s">
        <v>148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58" t="s">
        <v>147</v>
      </c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15" customHeight="1" x14ac:dyDescent="0.2">
      <c r="A44" s="57" t="s">
        <v>150</v>
      </c>
      <c r="B44" s="57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0"/>
      <c r="AI44" s="182">
        <f>A21*K21*R21*AD21</f>
        <v>0</v>
      </c>
      <c r="AJ44" s="183"/>
      <c r="AK44" s="183"/>
      <c r="AL44" s="183"/>
      <c r="AM44" s="184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40" customFormat="1" ht="15" customHeight="1" x14ac:dyDescent="0.2">
      <c r="A45" s="61" t="s">
        <v>151</v>
      </c>
      <c r="B45" s="61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60"/>
      <c r="AI45" s="182">
        <f>A22*K22*R22*AD22</f>
        <v>0</v>
      </c>
      <c r="AJ45" s="183"/>
      <c r="AK45" s="183"/>
      <c r="AL45" s="183"/>
      <c r="AM45" s="184"/>
      <c r="AN45" s="71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</row>
    <row r="46" spans="1:94" s="40" customFormat="1" ht="15" customHeight="1" x14ac:dyDescent="0.2">
      <c r="A46" s="61" t="s">
        <v>152</v>
      </c>
      <c r="B46" s="61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60"/>
      <c r="AI46" s="182">
        <f>A23*K23*R23*AD23</f>
        <v>0</v>
      </c>
      <c r="AJ46" s="183"/>
      <c r="AK46" s="183"/>
      <c r="AL46" s="183"/>
      <c r="AM46" s="184"/>
      <c r="AN46" s="71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</row>
    <row r="47" spans="1:94" s="40" customFormat="1" ht="15" customHeight="1" x14ac:dyDescent="0.2">
      <c r="A47" s="61" t="s">
        <v>149</v>
      </c>
      <c r="B47" s="61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60"/>
      <c r="AI47" s="182">
        <f>SUM(AI44:AM46)</f>
        <v>0</v>
      </c>
      <c r="AJ47" s="183"/>
      <c r="AK47" s="183"/>
      <c r="AL47" s="183"/>
      <c r="AM47" s="184"/>
      <c r="AN47" s="71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</row>
    <row r="48" spans="1:94" s="40" customFormat="1" ht="6.75" customHeight="1" x14ac:dyDescent="0.2">
      <c r="A48" s="62"/>
      <c r="B48" s="62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63"/>
      <c r="AI48" s="63"/>
      <c r="AJ48" s="63"/>
      <c r="AK48" s="63"/>
      <c r="AL48" s="63"/>
      <c r="AM48" s="63"/>
      <c r="AN48" s="71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</row>
    <row r="49" spans="1:94" s="54" customFormat="1" ht="15" customHeight="1" x14ac:dyDescent="0.2">
      <c r="A49" s="57" t="s">
        <v>153</v>
      </c>
      <c r="B49" s="57"/>
      <c r="C49" s="57"/>
      <c r="D49" s="57"/>
      <c r="E49" s="19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64"/>
      <c r="AK49" s="64"/>
      <c r="AL49" s="64"/>
      <c r="AM49" s="57"/>
      <c r="AN49" s="76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</row>
    <row r="50" spans="1:94" s="54" customFormat="1" ht="15" customHeight="1" x14ac:dyDescent="0.2">
      <c r="A50" s="57" t="s">
        <v>154</v>
      </c>
      <c r="B50" s="57"/>
      <c r="C50" s="57"/>
      <c r="D50" s="57"/>
      <c r="E50" s="57"/>
      <c r="F50" s="57"/>
      <c r="G50" s="57"/>
      <c r="H50" s="57"/>
      <c r="I50" s="57"/>
      <c r="AH50" s="194"/>
      <c r="AI50" s="194"/>
      <c r="AJ50" s="194"/>
      <c r="AK50" s="194"/>
      <c r="AL50" s="194"/>
      <c r="AM50" s="194"/>
      <c r="AN50" s="76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</row>
    <row r="51" spans="1:94" s="54" customFormat="1" ht="15" customHeight="1" x14ac:dyDescent="0.2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76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</row>
    <row r="52" spans="1:94" s="54" customFormat="1" ht="15" customHeight="1" x14ac:dyDescent="0.2">
      <c r="A52" s="65" t="s">
        <v>155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66"/>
      <c r="AI52" s="66"/>
      <c r="AJ52" s="66"/>
      <c r="AK52" s="66"/>
      <c r="AL52" s="66"/>
      <c r="AM52" s="66"/>
      <c r="AN52" s="76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</row>
    <row r="53" spans="1:94" s="54" customFormat="1" ht="15" customHeight="1" x14ac:dyDescent="0.2">
      <c r="A53" s="57" t="s">
        <v>156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198"/>
      <c r="AI53" s="198"/>
      <c r="AJ53" s="198"/>
      <c r="AK53" s="198"/>
      <c r="AL53" s="198"/>
      <c r="AM53" s="198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15" customHeight="1" x14ac:dyDescent="0.2">
      <c r="A54" s="57" t="s">
        <v>157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198"/>
      <c r="AI54" s="198"/>
      <c r="AJ54" s="198"/>
      <c r="AK54" s="198"/>
      <c r="AL54" s="198"/>
      <c r="AM54" s="198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15" customHeight="1" x14ac:dyDescent="0.2">
      <c r="A55" s="57" t="s">
        <v>158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198"/>
      <c r="AI55" s="198"/>
      <c r="AJ55" s="198"/>
      <c r="AK55" s="198"/>
      <c r="AL55" s="198"/>
      <c r="AM55" s="198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s="54" customFormat="1" ht="12.75" customHeight="1" x14ac:dyDescent="0.2">
      <c r="A56" s="165" t="s">
        <v>159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67"/>
      <c r="AI56" s="67"/>
      <c r="AJ56" s="67"/>
      <c r="AK56" s="67"/>
      <c r="AL56" s="67"/>
      <c r="AM56" s="68" t="s">
        <v>147</v>
      </c>
      <c r="AN56" s="76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</row>
    <row r="57" spans="1:94" s="54" customFormat="1" ht="26.25" customHeight="1" x14ac:dyDescent="0.2">
      <c r="A57" s="165" t="s">
        <v>160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90"/>
      <c r="AH57" s="181">
        <f>IF(Y21&gt;0,AI44*AH53/Y21,IF(AC14=0,0,AI44*AH53/AC14))</f>
        <v>0</v>
      </c>
      <c r="AI57" s="181"/>
      <c r="AJ57" s="181"/>
      <c r="AK57" s="181"/>
      <c r="AL57" s="181"/>
      <c r="AM57" s="181"/>
      <c r="AN57" s="76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</row>
    <row r="58" spans="1:94" s="54" customFormat="1" ht="24.75" customHeight="1" x14ac:dyDescent="0.2">
      <c r="A58" s="165" t="s">
        <v>161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90"/>
      <c r="AH58" s="181">
        <f>IF(Y22&gt;0,AI45*AH54/Y22,IF(AC15=0,0,AI45*AH54/AC15))</f>
        <v>0</v>
      </c>
      <c r="AI58" s="181"/>
      <c r="AJ58" s="181"/>
      <c r="AK58" s="181"/>
      <c r="AL58" s="181"/>
      <c r="AM58" s="181"/>
      <c r="AN58" s="76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</row>
    <row r="59" spans="1:94" s="54" customFormat="1" ht="24.75" customHeight="1" x14ac:dyDescent="0.2">
      <c r="A59" s="165" t="s">
        <v>162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81">
        <f>IF(Y23&gt;0,AI46*AH55/Y23,IF(AC16=0,0,AI46*AH55/AC16))</f>
        <v>0</v>
      </c>
      <c r="AI59" s="181"/>
      <c r="AJ59" s="181"/>
      <c r="AK59" s="181"/>
      <c r="AL59" s="181"/>
      <c r="AM59" s="181"/>
      <c r="AN59" s="76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</row>
    <row r="60" spans="1:94" ht="12.7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/>
      <c r="AI60" s="56"/>
      <c r="AJ60" s="56"/>
      <c r="AK60" s="56"/>
      <c r="AL60" s="56"/>
      <c r="AM60" s="56"/>
    </row>
    <row r="61" spans="1:94" ht="11.2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9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9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9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  <row r="285" spans="40:40" s="38" customFormat="1" x14ac:dyDescent="0.2">
      <c r="AN285" s="70"/>
    </row>
    <row r="286" spans="40:40" s="38" customFormat="1" x14ac:dyDescent="0.2">
      <c r="AN286" s="70"/>
    </row>
    <row r="287" spans="40:40" s="38" customFormat="1" x14ac:dyDescent="0.2">
      <c r="AN287" s="70"/>
    </row>
    <row r="288" spans="40:40" s="38" customFormat="1" x14ac:dyDescent="0.2">
      <c r="AN288" s="70"/>
    </row>
  </sheetData>
  <sheetProtection sheet="1" objects="1" formatCells="0" formatColumns="0" formatRows="0" insertColumns="0" insertRows="0" insertHyperlinks="0" deleteColumns="0" deleteRows="0" sort="0" autoFilter="0" pivotTables="0"/>
  <mergeCells count="177">
    <mergeCell ref="AI47:AM47"/>
    <mergeCell ref="AG30:AI30"/>
    <mergeCell ref="AH55:AM55"/>
    <mergeCell ref="AH50:AM50"/>
    <mergeCell ref="Y32:AA32"/>
    <mergeCell ref="AH53:AM53"/>
    <mergeCell ref="AH54:AM54"/>
    <mergeCell ref="AI45:AM45"/>
    <mergeCell ref="AG37:AM37"/>
    <mergeCell ref="Y37:AA37"/>
    <mergeCell ref="AI46:AM46"/>
    <mergeCell ref="AB31:AF31"/>
    <mergeCell ref="AI10:AM10"/>
    <mergeCell ref="I28:O28"/>
    <mergeCell ref="AG28:AI28"/>
    <mergeCell ref="V30:X30"/>
    <mergeCell ref="Y30:AA30"/>
    <mergeCell ref="AB30:AF30"/>
    <mergeCell ref="V28:X28"/>
    <mergeCell ref="Y28:AA28"/>
    <mergeCell ref="AB28:AF28"/>
    <mergeCell ref="I31:O31"/>
    <mergeCell ref="P31:U31"/>
    <mergeCell ref="V31:X31"/>
    <mergeCell ref="Y31:AA31"/>
    <mergeCell ref="A57:AG57"/>
    <mergeCell ref="A37:J37"/>
    <mergeCell ref="K37:S37"/>
    <mergeCell ref="T37:U37"/>
    <mergeCell ref="V37:X37"/>
    <mergeCell ref="A59:AG59"/>
    <mergeCell ref="A8:AM8"/>
    <mergeCell ref="AH57:AM57"/>
    <mergeCell ref="AH58:AM58"/>
    <mergeCell ref="A58:AG58"/>
    <mergeCell ref="A51:AM51"/>
    <mergeCell ref="A56:AG56"/>
    <mergeCell ref="W12:Y12"/>
    <mergeCell ref="AH59:AM59"/>
    <mergeCell ref="Z12:AB12"/>
    <mergeCell ref="P3:T3"/>
    <mergeCell ref="U3:W3"/>
    <mergeCell ref="X3:AC3"/>
    <mergeCell ref="A10:AH10"/>
    <mergeCell ref="AG12:AM12"/>
    <mergeCell ref="AC12:AF12"/>
    <mergeCell ref="C12:G12"/>
    <mergeCell ref="AH6:AM6"/>
    <mergeCell ref="L12:V12"/>
    <mergeCell ref="H12:K12"/>
    <mergeCell ref="AI44:AM44"/>
    <mergeCell ref="Y22:AC22"/>
    <mergeCell ref="AD22:AH22"/>
    <mergeCell ref="AI22:AM22"/>
    <mergeCell ref="AB39:AF39"/>
    <mergeCell ref="AB37:AF37"/>
    <mergeCell ref="AG40:AM40"/>
    <mergeCell ref="A42:AL42"/>
    <mergeCell ref="I29:O29"/>
    <mergeCell ref="P29:U29"/>
    <mergeCell ref="K22:Q22"/>
    <mergeCell ref="R22:X22"/>
    <mergeCell ref="A21:J21"/>
    <mergeCell ref="K23:Q23"/>
    <mergeCell ref="A23:J23"/>
    <mergeCell ref="A22:J22"/>
    <mergeCell ref="K21:Q21"/>
    <mergeCell ref="R21:X21"/>
    <mergeCell ref="R23:X23"/>
    <mergeCell ref="A20:J20"/>
    <mergeCell ref="A18:J19"/>
    <mergeCell ref="W15:Y15"/>
    <mergeCell ref="Y19:AC19"/>
    <mergeCell ref="A16:B16"/>
    <mergeCell ref="C16:G16"/>
    <mergeCell ref="Y18:AH18"/>
    <mergeCell ref="R18:X19"/>
    <mergeCell ref="K18:Q19"/>
    <mergeCell ref="AG15:AM15"/>
    <mergeCell ref="A31:C31"/>
    <mergeCell ref="D31:H31"/>
    <mergeCell ref="A34:AM34"/>
    <mergeCell ref="AJ29:AM29"/>
    <mergeCell ref="AG31:AI31"/>
    <mergeCell ref="AJ31:AM31"/>
    <mergeCell ref="P30:U30"/>
    <mergeCell ref="I32:O32"/>
    <mergeCell ref="P32:U32"/>
    <mergeCell ref="AB32:AF32"/>
    <mergeCell ref="V32:X32"/>
    <mergeCell ref="Y38:AA38"/>
    <mergeCell ref="AB38:AF38"/>
    <mergeCell ref="AG38:AM38"/>
    <mergeCell ref="AG32:AI32"/>
    <mergeCell ref="AJ32:AM32"/>
    <mergeCell ref="Y36:AA36"/>
    <mergeCell ref="T35:AA35"/>
    <mergeCell ref="AB35:AF36"/>
    <mergeCell ref="T39:U39"/>
    <mergeCell ref="AG39:AM39"/>
    <mergeCell ref="T38:U38"/>
    <mergeCell ref="V38:X38"/>
    <mergeCell ref="V39:X39"/>
    <mergeCell ref="Y39:AA39"/>
    <mergeCell ref="T40:U40"/>
    <mergeCell ref="V40:X40"/>
    <mergeCell ref="Y40:AA40"/>
    <mergeCell ref="AB40:AF40"/>
    <mergeCell ref="A32:C32"/>
    <mergeCell ref="D32:H32"/>
    <mergeCell ref="K40:S40"/>
    <mergeCell ref="A40:J40"/>
    <mergeCell ref="A39:J39"/>
    <mergeCell ref="A38:J38"/>
    <mergeCell ref="K38:S38"/>
    <mergeCell ref="A35:J36"/>
    <mergeCell ref="K35:S36"/>
    <mergeCell ref="K39:S39"/>
    <mergeCell ref="A1:AM1"/>
    <mergeCell ref="A14:B14"/>
    <mergeCell ref="A12:B13"/>
    <mergeCell ref="AG35:AM36"/>
    <mergeCell ref="T36:U36"/>
    <mergeCell ref="V36:X36"/>
    <mergeCell ref="A15:B15"/>
    <mergeCell ref="A30:C30"/>
    <mergeCell ref="D30:H30"/>
    <mergeCell ref="I30:O30"/>
    <mergeCell ref="V29:X29"/>
    <mergeCell ref="D27:H29"/>
    <mergeCell ref="A27:C29"/>
    <mergeCell ref="P28:U28"/>
    <mergeCell ref="I27:AM27"/>
    <mergeCell ref="AJ28:AM28"/>
    <mergeCell ref="AJ30:AM30"/>
    <mergeCell ref="C13:G13"/>
    <mergeCell ref="C14:G14"/>
    <mergeCell ref="C15:G15"/>
    <mergeCell ref="H14:K14"/>
    <mergeCell ref="L14:V14"/>
    <mergeCell ref="H15:K15"/>
    <mergeCell ref="L15:V15"/>
    <mergeCell ref="H13:K13"/>
    <mergeCell ref="L13:V13"/>
    <mergeCell ref="W13:Y13"/>
    <mergeCell ref="Z13:AB13"/>
    <mergeCell ref="AC13:AF13"/>
    <mergeCell ref="AG13:AM13"/>
    <mergeCell ref="W14:Y14"/>
    <mergeCell ref="Z14:AB14"/>
    <mergeCell ref="AC14:AF14"/>
    <mergeCell ref="AG14:AM14"/>
    <mergeCell ref="H16:K16"/>
    <mergeCell ref="L16:V16"/>
    <mergeCell ref="W16:Y16"/>
    <mergeCell ref="Z16:AB16"/>
    <mergeCell ref="AC16:AF16"/>
    <mergeCell ref="AG16:AM16"/>
    <mergeCell ref="AD23:AH23"/>
    <mergeCell ref="Z15:AB15"/>
    <mergeCell ref="AI20:AM20"/>
    <mergeCell ref="AC15:AF15"/>
    <mergeCell ref="AI18:AM19"/>
    <mergeCell ref="AD19:AH19"/>
    <mergeCell ref="AD21:AH21"/>
    <mergeCell ref="AI21:AM21"/>
    <mergeCell ref="AI23:AM23"/>
    <mergeCell ref="Y29:AA29"/>
    <mergeCell ref="AB29:AF29"/>
    <mergeCell ref="AG29:AI29"/>
    <mergeCell ref="A25:AM25"/>
    <mergeCell ref="K20:Q20"/>
    <mergeCell ref="R20:X20"/>
    <mergeCell ref="Y20:AC20"/>
    <mergeCell ref="AD20:AH20"/>
    <mergeCell ref="Y21:AC21"/>
    <mergeCell ref="Y23:AC23"/>
  </mergeCells>
  <phoneticPr fontId="7" type="noConversion"/>
  <dataValidations count="4">
    <dataValidation type="list" allowBlank="1" showInputMessage="1" showErrorMessage="1" sqref="P3:T3">
      <formula1>$AN$3:$AN$6</formula1>
    </dataValidation>
    <dataValidation type="list" allowBlank="1" showInputMessage="1" showErrorMessage="1" sqref="AI21:AM23 AI10:AM10">
      <formula1>$AN$8:$AN$9</formula1>
    </dataValidation>
    <dataValidation type="list" allowBlank="1" showInputMessage="1" showErrorMessage="1" prompt="Выберите код типа объекта" sqref="H14:K16">
      <formula1>Код</formula1>
    </dataValidation>
    <dataValidation type="list" allowBlank="1" showInputMessage="1" showErrorMessage="1" prompt="Выберите код работ, услуг" sqref="W14:Y16">
      <formula1>Код_1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rowBreaks count="1" manualBreakCount="1">
    <brk id="4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"/>
  <sheetViews>
    <sheetView showGridLines="0" workbookViewId="0">
      <selection activeCell="AP1" sqref="AP1"/>
    </sheetView>
  </sheetViews>
  <sheetFormatPr defaultColWidth="2.5703125" defaultRowHeight="12.75" x14ac:dyDescent="0.2"/>
  <sheetData/>
  <pageMargins left="0.31496062992125984" right="0.31496062992125984" top="0.35433070866141736" bottom="0.35433070866141736" header="0.31496062992125984" footer="0.31496062992125984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40</xdr:col>
                <xdr:colOff>9525</xdr:colOff>
                <xdr:row>60</xdr:row>
                <xdr:rowOff>95250</xdr:rowOff>
              </to>
            </anchor>
          </objectPr>
        </oleObject>
      </mc:Choice>
      <mc:Fallback>
        <oleObject progId="Word.Document.8" shapeId="18433" r:id="rId4"/>
      </mc:Fallback>
    </mc:AlternateContent>
    <mc:AlternateContent xmlns:mc="http://schemas.openxmlformats.org/markup-compatibility/2006">
      <mc:Choice Requires="x14">
        <oleObject progId="Word.Document.8" shapeId="18434" r:id="rId6">
          <objectPr defaultSize="0" r:id="rId7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40</xdr:col>
                <xdr:colOff>9525</xdr:colOff>
                <xdr:row>123</xdr:row>
                <xdr:rowOff>95250</xdr:rowOff>
              </to>
            </anchor>
          </objectPr>
        </oleObject>
      </mc:Choice>
      <mc:Fallback>
        <oleObject progId="Word.Document.8" shapeId="18434" r:id="rId6"/>
      </mc:Fallback>
    </mc:AlternateContent>
    <mc:AlternateContent xmlns:mc="http://schemas.openxmlformats.org/markup-compatibility/2006">
      <mc:Choice Requires="x14">
        <oleObject progId="Word.Document.8" shapeId="18435" r:id="rId8">
          <objectPr defaultSize="0" r:id="rId9">
            <anchor moveWithCells="1">
              <from>
                <xdr:col>0</xdr:col>
                <xdr:colOff>0</xdr:colOff>
                <xdr:row>126</xdr:row>
                <xdr:rowOff>0</xdr:rowOff>
              </from>
              <to>
                <xdr:col>40</xdr:col>
                <xdr:colOff>9525</xdr:colOff>
                <xdr:row>184</xdr:row>
                <xdr:rowOff>66675</xdr:rowOff>
              </to>
            </anchor>
          </objectPr>
        </oleObject>
      </mc:Choice>
      <mc:Fallback>
        <oleObject progId="Word.Document.8" shapeId="18435" r:id="rId8"/>
      </mc:Fallback>
    </mc:AlternateContent>
    <mc:AlternateContent xmlns:mc="http://schemas.openxmlformats.org/markup-compatibility/2006">
      <mc:Choice Requires="x14">
        <oleObject progId="Word.Document.8" shapeId="18436" r:id="rId10">
          <objectPr defaultSize="0" r:id="rId11">
            <anchor moveWithCells="1">
              <from>
                <xdr:col>0</xdr:col>
                <xdr:colOff>0</xdr:colOff>
                <xdr:row>189</xdr:row>
                <xdr:rowOff>0</xdr:rowOff>
              </from>
              <to>
                <xdr:col>40</xdr:col>
                <xdr:colOff>9525</xdr:colOff>
                <xdr:row>249</xdr:row>
                <xdr:rowOff>95250</xdr:rowOff>
              </to>
            </anchor>
          </objectPr>
        </oleObject>
      </mc:Choice>
      <mc:Fallback>
        <oleObject progId="Word.Document.8" shapeId="18436" r:id="rId10"/>
      </mc:Fallback>
    </mc:AlternateContent>
    <mc:AlternateContent xmlns:mc="http://schemas.openxmlformats.org/markup-compatibility/2006">
      <mc:Choice Requires="x14">
        <oleObject progId="Word.Document.8" shapeId="18437" r:id="rId12">
          <objectPr defaultSize="0" r:id="rId13">
            <anchor moveWithCells="1">
              <from>
                <xdr:col>0</xdr:col>
                <xdr:colOff>0</xdr:colOff>
                <xdr:row>252</xdr:row>
                <xdr:rowOff>0</xdr:rowOff>
              </from>
              <to>
                <xdr:col>38</xdr:col>
                <xdr:colOff>161925</xdr:colOff>
                <xdr:row>272</xdr:row>
                <xdr:rowOff>85725</xdr:rowOff>
              </to>
            </anchor>
          </objectPr>
        </oleObject>
      </mc:Choice>
      <mc:Fallback>
        <oleObject progId="Word.Document.8" shapeId="18437" r:id="rId12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workbookViewId="0">
      <selection activeCell="C1" sqref="C1"/>
    </sheetView>
  </sheetViews>
  <sheetFormatPr defaultRowHeight="12.75" x14ac:dyDescent="0.2"/>
  <cols>
    <col min="1" max="1" width="9.140625" style="84"/>
    <col min="2" max="2" width="80.28515625" style="84" customWidth="1"/>
    <col min="3" max="16384" width="9.140625" style="84"/>
  </cols>
  <sheetData>
    <row r="1" spans="1:2" x14ac:dyDescent="0.2">
      <c r="B1" s="20" t="s">
        <v>224</v>
      </c>
    </row>
    <row r="2" spans="1:2" x14ac:dyDescent="0.2">
      <c r="B2" s="20" t="s">
        <v>225</v>
      </c>
    </row>
    <row r="3" spans="1:2" x14ac:dyDescent="0.2">
      <c r="B3" s="20" t="s">
        <v>226</v>
      </c>
    </row>
    <row r="4" spans="1:2" x14ac:dyDescent="0.2">
      <c r="B4" s="20" t="s">
        <v>227</v>
      </c>
    </row>
    <row r="5" spans="1:2" ht="15.75" x14ac:dyDescent="0.25">
      <c r="A5" s="258" t="s">
        <v>228</v>
      </c>
      <c r="B5" s="258"/>
    </row>
    <row r="6" spans="1:2" ht="15.75" x14ac:dyDescent="0.25">
      <c r="A6" s="258" t="s">
        <v>229</v>
      </c>
      <c r="B6" s="258"/>
    </row>
    <row r="7" spans="1:2" ht="15.75" x14ac:dyDescent="0.25">
      <c r="A7" s="21"/>
      <c r="B7" s="21"/>
    </row>
    <row r="8" spans="1:2" ht="17.25" customHeight="1" x14ac:dyDescent="0.2">
      <c r="A8" s="26" t="s">
        <v>230</v>
      </c>
      <c r="B8" s="26" t="s">
        <v>231</v>
      </c>
    </row>
    <row r="9" spans="1:2" ht="25.5" x14ac:dyDescent="0.2">
      <c r="A9" s="17">
        <v>1</v>
      </c>
      <c r="B9" s="25" t="s">
        <v>232</v>
      </c>
    </row>
    <row r="10" spans="1:2" x14ac:dyDescent="0.2">
      <c r="A10" s="17">
        <v>2</v>
      </c>
      <c r="B10" s="25" t="s">
        <v>233</v>
      </c>
    </row>
    <row r="11" spans="1:2" x14ac:dyDescent="0.2">
      <c r="A11" s="17">
        <v>3</v>
      </c>
      <c r="B11" s="25" t="s">
        <v>234</v>
      </c>
    </row>
    <row r="12" spans="1:2" ht="12" customHeight="1" x14ac:dyDescent="0.2">
      <c r="A12" s="17">
        <v>4</v>
      </c>
      <c r="B12" s="25" t="s">
        <v>235</v>
      </c>
    </row>
    <row r="13" spans="1:2" x14ac:dyDescent="0.2">
      <c r="A13" s="17">
        <v>5</v>
      </c>
      <c r="B13" s="25" t="s">
        <v>236</v>
      </c>
    </row>
    <row r="14" spans="1:2" ht="63.75" x14ac:dyDescent="0.2">
      <c r="A14" s="17">
        <v>6</v>
      </c>
      <c r="B14" s="25" t="s">
        <v>237</v>
      </c>
    </row>
    <row r="15" spans="1:2" x14ac:dyDescent="0.2">
      <c r="A15" s="17">
        <v>7</v>
      </c>
      <c r="B15" s="25" t="s">
        <v>238</v>
      </c>
    </row>
    <row r="16" spans="1:2" x14ac:dyDescent="0.2">
      <c r="A16" s="17">
        <v>8</v>
      </c>
      <c r="B16" s="25" t="s">
        <v>239</v>
      </c>
    </row>
    <row r="17" spans="1:2" ht="25.5" x14ac:dyDescent="0.2">
      <c r="A17" s="17">
        <v>9</v>
      </c>
      <c r="B17" s="25" t="s">
        <v>240</v>
      </c>
    </row>
    <row r="18" spans="1:2" ht="25.5" x14ac:dyDescent="0.2">
      <c r="A18" s="17">
        <v>10</v>
      </c>
      <c r="B18" s="25" t="s">
        <v>241</v>
      </c>
    </row>
    <row r="19" spans="1:2" ht="25.5" x14ac:dyDescent="0.2">
      <c r="A19" s="17">
        <v>11</v>
      </c>
      <c r="B19" s="25" t="s">
        <v>242</v>
      </c>
    </row>
  </sheetData>
  <mergeCells count="2">
    <mergeCell ref="A5:B5"/>
    <mergeCell ref="A6:B6"/>
  </mergeCells>
  <phoneticPr fontId="7" type="noConversion"/>
  <pageMargins left="0.78740157480314965" right="0.39370078740157483" top="0.78740157480314965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workbookViewId="0">
      <selection activeCell="D1" sqref="D1"/>
    </sheetView>
  </sheetViews>
  <sheetFormatPr defaultRowHeight="12.75" x14ac:dyDescent="0.2"/>
  <cols>
    <col min="1" max="2" width="9.140625" style="84"/>
    <col min="3" max="3" width="69.5703125" style="84" customWidth="1"/>
    <col min="4" max="16384" width="9.140625" style="84"/>
  </cols>
  <sheetData>
    <row r="1" spans="1:3" ht="12.75" customHeight="1" x14ac:dyDescent="0.2">
      <c r="A1" s="27"/>
      <c r="C1" s="28" t="s">
        <v>243</v>
      </c>
    </row>
    <row r="2" spans="1:3" ht="12.75" customHeight="1" x14ac:dyDescent="0.2">
      <c r="A2" s="27"/>
      <c r="C2" s="28" t="s">
        <v>225</v>
      </c>
    </row>
    <row r="3" spans="1:3" ht="12.75" customHeight="1" x14ac:dyDescent="0.2">
      <c r="A3" s="27"/>
      <c r="C3" s="28" t="s">
        <v>226</v>
      </c>
    </row>
    <row r="4" spans="1:3" ht="12.75" customHeight="1" x14ac:dyDescent="0.2">
      <c r="A4" s="27"/>
      <c r="C4" s="28" t="s">
        <v>227</v>
      </c>
    </row>
    <row r="5" spans="1:3" ht="12.75" customHeight="1" x14ac:dyDescent="0.2">
      <c r="A5" s="27"/>
      <c r="C5" s="28"/>
    </row>
    <row r="6" spans="1:3" ht="15.75" x14ac:dyDescent="0.25">
      <c r="A6" s="260" t="s">
        <v>228</v>
      </c>
      <c r="B6" s="260"/>
      <c r="C6" s="260"/>
    </row>
    <row r="7" spans="1:3" ht="15.75" x14ac:dyDescent="0.25">
      <c r="A7" s="260" t="s">
        <v>244</v>
      </c>
      <c r="B7" s="260"/>
      <c r="C7" s="260"/>
    </row>
    <row r="8" spans="1:3" ht="15.75" x14ac:dyDescent="0.25">
      <c r="A8" s="21"/>
      <c r="B8" s="21"/>
      <c r="C8" s="21"/>
    </row>
    <row r="9" spans="1:3" x14ac:dyDescent="0.2">
      <c r="A9" s="259" t="s">
        <v>245</v>
      </c>
      <c r="B9" s="259"/>
      <c r="C9" s="259" t="s">
        <v>246</v>
      </c>
    </row>
    <row r="10" spans="1:3" ht="25.5" x14ac:dyDescent="0.2">
      <c r="A10" s="26" t="s">
        <v>247</v>
      </c>
      <c r="B10" s="26" t="s">
        <v>248</v>
      </c>
      <c r="C10" s="259"/>
    </row>
    <row r="11" spans="1:3" x14ac:dyDescent="0.2">
      <c r="A11" s="22">
        <v>1</v>
      </c>
      <c r="B11" s="22">
        <v>2</v>
      </c>
      <c r="C11" s="22">
        <v>3</v>
      </c>
    </row>
    <row r="12" spans="1:3" x14ac:dyDescent="0.2">
      <c r="A12" s="23"/>
      <c r="B12" s="78"/>
      <c r="C12" s="24" t="s">
        <v>249</v>
      </c>
    </row>
    <row r="13" spans="1:3" x14ac:dyDescent="0.2">
      <c r="A13" s="23"/>
      <c r="B13" s="23">
        <v>10120</v>
      </c>
      <c r="C13" s="24" t="s">
        <v>250</v>
      </c>
    </row>
    <row r="14" spans="1:3" x14ac:dyDescent="0.2">
      <c r="A14" s="23"/>
      <c r="B14" s="23">
        <v>11130</v>
      </c>
      <c r="C14" s="24" t="s">
        <v>251</v>
      </c>
    </row>
    <row r="15" spans="1:3" ht="25.5" x14ac:dyDescent="0.2">
      <c r="A15" s="23"/>
      <c r="B15" s="23">
        <v>11140</v>
      </c>
      <c r="C15" s="24" t="s">
        <v>252</v>
      </c>
    </row>
    <row r="16" spans="1:3" x14ac:dyDescent="0.2">
      <c r="A16" s="23"/>
      <c r="B16" s="23">
        <v>10150</v>
      </c>
      <c r="C16" s="24" t="s">
        <v>253</v>
      </c>
    </row>
    <row r="17" spans="1:3" ht="51" x14ac:dyDescent="0.2">
      <c r="A17" s="23"/>
      <c r="B17" s="23">
        <v>11160</v>
      </c>
      <c r="C17" s="24" t="s">
        <v>254</v>
      </c>
    </row>
    <row r="18" spans="1:3" ht="102" x14ac:dyDescent="0.2">
      <c r="A18" s="23"/>
      <c r="B18" s="23">
        <v>10200</v>
      </c>
      <c r="C18" s="24" t="s">
        <v>255</v>
      </c>
    </row>
    <row r="19" spans="1:3" ht="38.25" x14ac:dyDescent="0.2">
      <c r="A19" s="23"/>
      <c r="B19" s="23">
        <v>11300</v>
      </c>
      <c r="C19" s="24" t="s">
        <v>256</v>
      </c>
    </row>
    <row r="20" spans="1:3" ht="25.5" x14ac:dyDescent="0.2">
      <c r="A20" s="23">
        <v>27100</v>
      </c>
      <c r="B20" s="78">
        <v>10000</v>
      </c>
      <c r="C20" s="24" t="s">
        <v>257</v>
      </c>
    </row>
    <row r="21" spans="1:3" ht="38.25" x14ac:dyDescent="0.2">
      <c r="A21" s="23">
        <v>27200</v>
      </c>
      <c r="B21" s="23"/>
      <c r="C21" s="24" t="s">
        <v>258</v>
      </c>
    </row>
    <row r="22" spans="1:3" x14ac:dyDescent="0.2">
      <c r="A22" s="23">
        <v>27210</v>
      </c>
      <c r="B22" s="23"/>
      <c r="C22" s="24" t="s">
        <v>259</v>
      </c>
    </row>
    <row r="23" spans="1:3" x14ac:dyDescent="0.2">
      <c r="A23" s="23">
        <v>27300</v>
      </c>
      <c r="B23" s="23"/>
      <c r="C23" s="24" t="s">
        <v>260</v>
      </c>
    </row>
    <row r="24" spans="1:3" ht="38.25" x14ac:dyDescent="0.2">
      <c r="A24" s="23">
        <v>27400</v>
      </c>
      <c r="B24" s="23"/>
      <c r="C24" s="24" t="s">
        <v>261</v>
      </c>
    </row>
    <row r="25" spans="1:3" ht="25.5" x14ac:dyDescent="0.2">
      <c r="A25" s="23">
        <v>27410</v>
      </c>
      <c r="B25" s="23"/>
      <c r="C25" s="24" t="s">
        <v>262</v>
      </c>
    </row>
    <row r="26" spans="1:3" x14ac:dyDescent="0.2">
      <c r="A26" s="23">
        <v>27500</v>
      </c>
      <c r="B26" s="23"/>
      <c r="C26" s="24" t="s">
        <v>263</v>
      </c>
    </row>
    <row r="27" spans="1:3" ht="25.5" x14ac:dyDescent="0.2">
      <c r="A27" s="23">
        <v>27600</v>
      </c>
      <c r="B27" s="23"/>
      <c r="C27" s="24" t="s">
        <v>264</v>
      </c>
    </row>
    <row r="28" spans="1:3" x14ac:dyDescent="0.2">
      <c r="A28" s="23">
        <v>27700</v>
      </c>
      <c r="B28" s="23"/>
      <c r="C28" s="24" t="s">
        <v>265</v>
      </c>
    </row>
    <row r="29" spans="1:3" x14ac:dyDescent="0.2">
      <c r="A29" s="23">
        <v>27730</v>
      </c>
      <c r="B29" s="23"/>
      <c r="C29" s="24" t="s">
        <v>266</v>
      </c>
    </row>
    <row r="30" spans="1:3" ht="25.5" x14ac:dyDescent="0.2">
      <c r="A30" s="23">
        <v>27740</v>
      </c>
      <c r="B30" s="23"/>
      <c r="C30" s="24" t="s">
        <v>267</v>
      </c>
    </row>
    <row r="31" spans="1:3" ht="38.25" x14ac:dyDescent="0.2">
      <c r="A31" s="23">
        <v>27900</v>
      </c>
      <c r="B31" s="23"/>
      <c r="C31" s="24" t="s">
        <v>268</v>
      </c>
    </row>
    <row r="32" spans="1:3" x14ac:dyDescent="0.2">
      <c r="A32" s="23">
        <v>27920</v>
      </c>
      <c r="B32" s="23"/>
      <c r="C32" s="24" t="s">
        <v>269</v>
      </c>
    </row>
    <row r="33" spans="1:3" x14ac:dyDescent="0.2">
      <c r="A33" s="23">
        <v>28000</v>
      </c>
      <c r="B33" s="23"/>
      <c r="C33" s="24" t="s">
        <v>270</v>
      </c>
    </row>
    <row r="34" spans="1:3" x14ac:dyDescent="0.2">
      <c r="A34" s="23">
        <v>29910</v>
      </c>
      <c r="B34" s="23"/>
      <c r="C34" s="24" t="s">
        <v>271</v>
      </c>
    </row>
    <row r="35" spans="1:3" x14ac:dyDescent="0.2">
      <c r="A35" s="29">
        <v>20000</v>
      </c>
    </row>
  </sheetData>
  <mergeCells count="4">
    <mergeCell ref="A9:B9"/>
    <mergeCell ref="C9:C10"/>
    <mergeCell ref="A6:C6"/>
    <mergeCell ref="A7:C7"/>
  </mergeCells>
  <phoneticPr fontId="7" type="noConversion"/>
  <pageMargins left="0.78740157480314965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84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2.85546875" style="70" customWidth="1"/>
    <col min="41" max="41" width="11.4257812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15" customHeight="1" x14ac:dyDescent="0.2">
      <c r="C2" s="49"/>
      <c r="D2" s="49"/>
      <c r="E2" s="49"/>
      <c r="F2" s="49"/>
      <c r="G2" s="49"/>
      <c r="H2" s="49"/>
      <c r="I2" s="49"/>
      <c r="J2" s="49"/>
      <c r="K2" s="49"/>
      <c r="U2" s="50"/>
      <c r="V2" s="50"/>
      <c r="W2" s="50"/>
      <c r="X2" s="50"/>
      <c r="Y2" s="50"/>
      <c r="Z2" s="50"/>
      <c r="AA2" s="50"/>
      <c r="AB2" s="50"/>
      <c r="AC2" s="50"/>
      <c r="AD2" s="50"/>
      <c r="AG2" s="51" t="s">
        <v>78</v>
      </c>
      <c r="AH2" s="191" t="s">
        <v>129</v>
      </c>
      <c r="AI2" s="192"/>
      <c r="AJ2" s="192"/>
      <c r="AK2" s="192"/>
      <c r="AL2" s="192"/>
      <c r="AM2" s="193"/>
      <c r="AN2" s="74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11.25" customHeight="1" x14ac:dyDescent="0.2">
      <c r="AN3" s="75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54" customFormat="1" ht="25.5" customHeight="1" x14ac:dyDescent="0.2">
      <c r="A4" s="165" t="s">
        <v>130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75" t="s">
        <v>219</v>
      </c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</row>
    <row r="5" spans="1:94" s="54" customFormat="1" ht="7.5" customHeight="1" x14ac:dyDescent="0.2">
      <c r="AN5" s="75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27" customHeight="1" x14ac:dyDescent="0.2">
      <c r="A6" s="165" t="s">
        <v>131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90"/>
      <c r="AI6" s="195"/>
      <c r="AJ6" s="196"/>
      <c r="AK6" s="196"/>
      <c r="AL6" s="196"/>
      <c r="AM6" s="197"/>
      <c r="AN6" s="76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54" customFormat="1" ht="7.5" customHeight="1" x14ac:dyDescent="0.2">
      <c r="AN7" s="76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</row>
    <row r="8" spans="1:94" s="48" customFormat="1" ht="86.25" customHeight="1" x14ac:dyDescent="0.2">
      <c r="A8" s="137" t="s">
        <v>100</v>
      </c>
      <c r="B8" s="137"/>
      <c r="C8" s="137" t="s">
        <v>56</v>
      </c>
      <c r="D8" s="137"/>
      <c r="E8" s="137"/>
      <c r="F8" s="137"/>
      <c r="G8" s="137"/>
      <c r="H8" s="137" t="s">
        <v>24</v>
      </c>
      <c r="I8" s="137"/>
      <c r="J8" s="137"/>
      <c r="K8" s="137"/>
      <c r="L8" s="137" t="s">
        <v>132</v>
      </c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55</v>
      </c>
      <c r="X8" s="137"/>
      <c r="Y8" s="137"/>
      <c r="Z8" s="145" t="s">
        <v>133</v>
      </c>
      <c r="AA8" s="145"/>
      <c r="AB8" s="145"/>
      <c r="AC8" s="137" t="s">
        <v>57</v>
      </c>
      <c r="AD8" s="137"/>
      <c r="AE8" s="137"/>
      <c r="AF8" s="137"/>
      <c r="AG8" s="137" t="s">
        <v>134</v>
      </c>
      <c r="AH8" s="137"/>
      <c r="AI8" s="137"/>
      <c r="AJ8" s="137"/>
      <c r="AK8" s="137"/>
      <c r="AL8" s="137"/>
      <c r="AM8" s="137"/>
      <c r="AN8" s="77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s="54" customFormat="1" ht="14.25" customHeight="1" x14ac:dyDescent="0.2">
      <c r="A9" s="137"/>
      <c r="B9" s="137"/>
      <c r="C9" s="137">
        <v>1</v>
      </c>
      <c r="D9" s="137"/>
      <c r="E9" s="137"/>
      <c r="F9" s="137"/>
      <c r="G9" s="137"/>
      <c r="H9" s="137">
        <v>2</v>
      </c>
      <c r="I9" s="137"/>
      <c r="J9" s="137"/>
      <c r="K9" s="137"/>
      <c r="L9" s="137">
        <v>3</v>
      </c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69" t="s">
        <v>62</v>
      </c>
      <c r="X9" s="169"/>
      <c r="Y9" s="169"/>
      <c r="Z9" s="169" t="s">
        <v>48</v>
      </c>
      <c r="AA9" s="169"/>
      <c r="AB9" s="169"/>
      <c r="AC9" s="169" t="s">
        <v>52</v>
      </c>
      <c r="AD9" s="169"/>
      <c r="AE9" s="169"/>
      <c r="AF9" s="169"/>
      <c r="AG9" s="169" t="s">
        <v>135</v>
      </c>
      <c r="AH9" s="169"/>
      <c r="AI9" s="169"/>
      <c r="AJ9" s="169"/>
      <c r="AK9" s="169"/>
      <c r="AL9" s="169"/>
      <c r="AM9" s="169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7">
        <v>1</v>
      </c>
      <c r="B10" s="177"/>
      <c r="C10" s="170" t="s">
        <v>59</v>
      </c>
      <c r="D10" s="170"/>
      <c r="E10" s="170"/>
      <c r="F10" s="170"/>
      <c r="G10" s="170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47"/>
      <c r="X10" s="147"/>
      <c r="Y10" s="147"/>
      <c r="Z10" s="167"/>
      <c r="AA10" s="167"/>
      <c r="AB10" s="167"/>
      <c r="AC10" s="147"/>
      <c r="AD10" s="147"/>
      <c r="AE10" s="147"/>
      <c r="AF10" s="147"/>
      <c r="AG10" s="168">
        <v>1</v>
      </c>
      <c r="AH10" s="168"/>
      <c r="AI10" s="168"/>
      <c r="AJ10" s="168"/>
      <c r="AK10" s="168"/>
      <c r="AL10" s="168"/>
      <c r="AM10" s="168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2</v>
      </c>
      <c r="B11" s="171"/>
      <c r="C11" s="138" t="s">
        <v>60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47"/>
      <c r="X11" s="147"/>
      <c r="Y11" s="147"/>
      <c r="Z11" s="167"/>
      <c r="AA11" s="167"/>
      <c r="AB11" s="167"/>
      <c r="AC11" s="147"/>
      <c r="AD11" s="147"/>
      <c r="AE11" s="147"/>
      <c r="AF11" s="147"/>
      <c r="AG11" s="168">
        <v>1</v>
      </c>
      <c r="AH11" s="168"/>
      <c r="AI11" s="168"/>
      <c r="AJ11" s="168"/>
      <c r="AK11" s="168"/>
      <c r="AL11" s="168"/>
      <c r="AM11" s="168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14.25" customHeight="1" x14ac:dyDescent="0.2">
      <c r="A12" s="171">
        <v>3</v>
      </c>
      <c r="B12" s="171"/>
      <c r="C12" s="138" t="s">
        <v>61</v>
      </c>
      <c r="D12" s="138"/>
      <c r="E12" s="138"/>
      <c r="F12" s="138"/>
      <c r="G12" s="138"/>
      <c r="H12" s="149"/>
      <c r="I12" s="149"/>
      <c r="J12" s="149"/>
      <c r="K12" s="149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47"/>
      <c r="X12" s="147"/>
      <c r="Y12" s="147"/>
      <c r="Z12" s="167"/>
      <c r="AA12" s="167"/>
      <c r="AB12" s="167"/>
      <c r="AC12" s="147"/>
      <c r="AD12" s="147"/>
      <c r="AE12" s="147"/>
      <c r="AF12" s="147"/>
      <c r="AG12" s="168">
        <v>1</v>
      </c>
      <c r="AH12" s="168"/>
      <c r="AI12" s="168"/>
      <c r="AJ12" s="168"/>
      <c r="AK12" s="168"/>
      <c r="AL12" s="168"/>
      <c r="AM12" s="168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7.5" customHeight="1" thickBo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AF13" s="55"/>
      <c r="AG13" s="55"/>
      <c r="AH13" s="55"/>
      <c r="AI13" s="55"/>
      <c r="AJ13" s="55"/>
      <c r="AK13" s="55"/>
      <c r="AL13" s="55"/>
      <c r="AM13" s="55"/>
      <c r="AN13" s="76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9.5" customHeight="1" thickBot="1" x14ac:dyDescent="0.25">
      <c r="A14" s="145" t="s">
        <v>10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37" t="s">
        <v>58</v>
      </c>
      <c r="L14" s="137"/>
      <c r="M14" s="137"/>
      <c r="N14" s="137"/>
      <c r="O14" s="137"/>
      <c r="P14" s="137"/>
      <c r="Q14" s="137"/>
      <c r="R14" s="137" t="s">
        <v>136</v>
      </c>
      <c r="S14" s="137"/>
      <c r="T14" s="137"/>
      <c r="U14" s="137"/>
      <c r="V14" s="137"/>
      <c r="W14" s="137"/>
      <c r="X14" s="137"/>
      <c r="Y14" s="137" t="s">
        <v>137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 t="s">
        <v>138</v>
      </c>
      <c r="AJ14" s="137"/>
      <c r="AK14" s="137"/>
      <c r="AL14" s="137"/>
      <c r="AM14" s="137"/>
      <c r="AN14" s="76"/>
      <c r="AO14" s="30" t="s">
        <v>273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61.5" customHeight="1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 t="s">
        <v>11</v>
      </c>
      <c r="Z15" s="137"/>
      <c r="AA15" s="137"/>
      <c r="AB15" s="137"/>
      <c r="AC15" s="137"/>
      <c r="AD15" s="137" t="s">
        <v>139</v>
      </c>
      <c r="AE15" s="137"/>
      <c r="AF15" s="137"/>
      <c r="AG15" s="137"/>
      <c r="AH15" s="137"/>
      <c r="AI15" s="137"/>
      <c r="AJ15" s="137"/>
      <c r="AK15" s="137"/>
      <c r="AL15" s="137"/>
      <c r="AM15" s="137"/>
      <c r="AN15" s="76"/>
      <c r="AO15" s="31" t="s">
        <v>272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37">
        <v>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>
        <v>9</v>
      </c>
      <c r="L16" s="137"/>
      <c r="M16" s="137"/>
      <c r="N16" s="137"/>
      <c r="O16" s="137"/>
      <c r="P16" s="137"/>
      <c r="Q16" s="137"/>
      <c r="R16" s="137">
        <v>10</v>
      </c>
      <c r="S16" s="137"/>
      <c r="T16" s="137"/>
      <c r="U16" s="137"/>
      <c r="V16" s="137"/>
      <c r="W16" s="137"/>
      <c r="X16" s="137"/>
      <c r="Y16" s="137">
        <v>11</v>
      </c>
      <c r="Z16" s="137"/>
      <c r="AA16" s="137"/>
      <c r="AB16" s="137"/>
      <c r="AC16" s="137"/>
      <c r="AD16" s="137">
        <v>12</v>
      </c>
      <c r="AE16" s="137"/>
      <c r="AF16" s="137"/>
      <c r="AG16" s="137"/>
      <c r="AH16" s="137"/>
      <c r="AI16" s="137">
        <v>13</v>
      </c>
      <c r="AJ16" s="137"/>
      <c r="AK16" s="137"/>
      <c r="AL16" s="137"/>
      <c r="AM16" s="137"/>
      <c r="AN16" s="76"/>
      <c r="AO16" s="32">
        <v>10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54" customFormat="1" ht="14.25" customHeight="1" x14ac:dyDescent="0.2">
      <c r="A17" s="181">
        <f>IF(AG10=0,0,Z10/AG10)</f>
        <v>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68">
        <v>1</v>
      </c>
      <c r="L17" s="168"/>
      <c r="M17" s="168"/>
      <c r="N17" s="168"/>
      <c r="O17" s="168"/>
      <c r="P17" s="168"/>
      <c r="Q17" s="168"/>
      <c r="R17" s="166">
        <f>IF(AO17=0,1,1-AO17/100%)</f>
        <v>1</v>
      </c>
      <c r="S17" s="166"/>
      <c r="T17" s="166"/>
      <c r="U17" s="166"/>
      <c r="V17" s="166"/>
      <c r="W17" s="166"/>
      <c r="X17" s="166"/>
      <c r="Y17" s="149"/>
      <c r="Z17" s="149"/>
      <c r="AA17" s="149"/>
      <c r="AB17" s="149"/>
      <c r="AC17" s="149"/>
      <c r="AD17" s="166">
        <f>IF(AI6="Х",1,IF(AC10=0,1,IF(Y17=0,1,Y17/AC10)))</f>
        <v>1</v>
      </c>
      <c r="AE17" s="166"/>
      <c r="AF17" s="166"/>
      <c r="AG17" s="166"/>
      <c r="AH17" s="166"/>
      <c r="AI17" s="149"/>
      <c r="AJ17" s="149"/>
      <c r="AK17" s="149"/>
      <c r="AL17" s="149"/>
      <c r="AM17" s="149"/>
      <c r="AN17" s="76"/>
      <c r="AO17" s="33">
        <v>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</row>
    <row r="18" spans="1:94" s="40" customFormat="1" ht="14.25" customHeight="1" x14ac:dyDescent="0.2">
      <c r="A18" s="181">
        <f>IF(AG11=0,0,Z11/AG11)</f>
        <v>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68">
        <v>1</v>
      </c>
      <c r="L18" s="168"/>
      <c r="M18" s="168"/>
      <c r="N18" s="168"/>
      <c r="O18" s="168"/>
      <c r="P18" s="168"/>
      <c r="Q18" s="168"/>
      <c r="R18" s="166">
        <f>IF(AO18=0,1,1-AO18/100%)</f>
        <v>1</v>
      </c>
      <c r="S18" s="166"/>
      <c r="T18" s="166"/>
      <c r="U18" s="166"/>
      <c r="V18" s="166"/>
      <c r="W18" s="166"/>
      <c r="X18" s="166"/>
      <c r="Y18" s="149"/>
      <c r="Z18" s="149"/>
      <c r="AA18" s="149"/>
      <c r="AB18" s="149"/>
      <c r="AC18" s="149"/>
      <c r="AD18" s="166">
        <f>IF(AI7="Х",1,IF(AC11=0,1,IF(Y18=0,1,Y18/AC11)))</f>
        <v>1</v>
      </c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3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14.25" customHeight="1" thickBot="1" x14ac:dyDescent="0.25">
      <c r="A19" s="181">
        <f>IF(AG12=0,0,Z12/AG12)</f>
        <v>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68">
        <v>1</v>
      </c>
      <c r="L19" s="168"/>
      <c r="M19" s="168"/>
      <c r="N19" s="168"/>
      <c r="O19" s="168"/>
      <c r="P19" s="168"/>
      <c r="Q19" s="168"/>
      <c r="R19" s="166">
        <f>IF(AO19=0,1,1-AO19/100%)</f>
        <v>1</v>
      </c>
      <c r="S19" s="166"/>
      <c r="T19" s="166"/>
      <c r="U19" s="166"/>
      <c r="V19" s="166"/>
      <c r="W19" s="166"/>
      <c r="X19" s="166"/>
      <c r="Y19" s="149"/>
      <c r="Z19" s="149"/>
      <c r="AA19" s="149"/>
      <c r="AB19" s="149"/>
      <c r="AC19" s="149"/>
      <c r="AD19" s="166">
        <f>IF(AI8="Х",1,IF(AC12=0,1,IF(Y19=0,1,Y19/AC12)))</f>
        <v>1</v>
      </c>
      <c r="AE19" s="166"/>
      <c r="AF19" s="166"/>
      <c r="AG19" s="166"/>
      <c r="AH19" s="166"/>
      <c r="AI19" s="149"/>
      <c r="AJ19" s="149"/>
      <c r="AK19" s="149"/>
      <c r="AL19" s="149"/>
      <c r="AM19" s="149"/>
      <c r="AN19" s="71"/>
      <c r="AO19" s="34">
        <v>0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40" customFormat="1" ht="7.5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3"/>
      <c r="Q20" s="43"/>
      <c r="R20" s="55"/>
      <c r="S20" s="55"/>
      <c r="T20" s="55"/>
      <c r="AN20" s="71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</row>
    <row r="21" spans="1:94" s="54" customFormat="1" ht="22.5" customHeight="1" x14ac:dyDescent="0.2">
      <c r="A21" s="165" t="s">
        <v>140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ht="7.5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94" ht="14.25" customHeight="1" x14ac:dyDescent="0.2">
      <c r="A23" s="137" t="s">
        <v>100</v>
      </c>
      <c r="B23" s="137"/>
      <c r="C23" s="137"/>
      <c r="D23" s="137" t="s">
        <v>56</v>
      </c>
      <c r="E23" s="137"/>
      <c r="F23" s="137"/>
      <c r="G23" s="137"/>
      <c r="H23" s="137"/>
      <c r="I23" s="172" t="s">
        <v>106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4"/>
    </row>
    <row r="24" spans="1:94" s="40" customFormat="1" ht="59.25" customHeight="1" x14ac:dyDescent="0.2">
      <c r="A24" s="137"/>
      <c r="B24" s="137"/>
      <c r="C24" s="137"/>
      <c r="D24" s="137"/>
      <c r="E24" s="137"/>
      <c r="F24" s="137"/>
      <c r="G24" s="137"/>
      <c r="H24" s="137"/>
      <c r="I24" s="137" t="s">
        <v>142</v>
      </c>
      <c r="J24" s="137"/>
      <c r="K24" s="137"/>
      <c r="L24" s="137"/>
      <c r="M24" s="137"/>
      <c r="N24" s="137"/>
      <c r="O24" s="137"/>
      <c r="P24" s="137" t="s">
        <v>143</v>
      </c>
      <c r="Q24" s="137"/>
      <c r="R24" s="137"/>
      <c r="S24" s="137"/>
      <c r="T24" s="137"/>
      <c r="U24" s="137"/>
      <c r="V24" s="137" t="s">
        <v>90</v>
      </c>
      <c r="W24" s="137"/>
      <c r="X24" s="137"/>
      <c r="Y24" s="137" t="s">
        <v>91</v>
      </c>
      <c r="Z24" s="137"/>
      <c r="AA24" s="137"/>
      <c r="AB24" s="137" t="s">
        <v>144</v>
      </c>
      <c r="AC24" s="137"/>
      <c r="AD24" s="137"/>
      <c r="AE24" s="137"/>
      <c r="AF24" s="137"/>
      <c r="AG24" s="137" t="s">
        <v>109</v>
      </c>
      <c r="AH24" s="137"/>
      <c r="AI24" s="137"/>
      <c r="AJ24" s="137" t="s">
        <v>93</v>
      </c>
      <c r="AK24" s="137"/>
      <c r="AL24" s="137"/>
      <c r="AM24" s="137"/>
      <c r="AN24" s="71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</row>
    <row r="25" spans="1:94" s="40" customFormat="1" ht="14.2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>
        <v>1</v>
      </c>
      <c r="J25" s="137"/>
      <c r="K25" s="137"/>
      <c r="L25" s="137"/>
      <c r="M25" s="137"/>
      <c r="N25" s="137"/>
      <c r="O25" s="137"/>
      <c r="P25" s="137">
        <v>2</v>
      </c>
      <c r="Q25" s="137"/>
      <c r="R25" s="137"/>
      <c r="S25" s="137"/>
      <c r="T25" s="137"/>
      <c r="U25" s="137"/>
      <c r="V25" s="137">
        <v>3</v>
      </c>
      <c r="W25" s="137"/>
      <c r="X25" s="137"/>
      <c r="Y25" s="137">
        <v>4</v>
      </c>
      <c r="Z25" s="137"/>
      <c r="AA25" s="137"/>
      <c r="AB25" s="137">
        <v>5</v>
      </c>
      <c r="AC25" s="137"/>
      <c r="AD25" s="137"/>
      <c r="AE25" s="137"/>
      <c r="AF25" s="137"/>
      <c r="AG25" s="137">
        <v>6</v>
      </c>
      <c r="AH25" s="137"/>
      <c r="AI25" s="137"/>
      <c r="AJ25" s="137">
        <v>7</v>
      </c>
      <c r="AK25" s="137"/>
      <c r="AL25" s="137"/>
      <c r="AM25" s="137"/>
      <c r="AN25" s="71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</row>
    <row r="26" spans="1:94" s="40" customFormat="1" ht="14.25" customHeight="1" x14ac:dyDescent="0.2">
      <c r="A26" s="171" t="s">
        <v>141</v>
      </c>
      <c r="B26" s="171"/>
      <c r="C26" s="171"/>
      <c r="D26" s="138" t="s">
        <v>59</v>
      </c>
      <c r="E26" s="138"/>
      <c r="F26" s="138"/>
      <c r="G26" s="138"/>
      <c r="H26" s="138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71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</row>
    <row r="27" spans="1:94" s="40" customFormat="1" ht="14.25" customHeight="1" x14ac:dyDescent="0.2">
      <c r="A27" s="171" t="s">
        <v>66</v>
      </c>
      <c r="B27" s="171"/>
      <c r="C27" s="171"/>
      <c r="D27" s="138" t="s">
        <v>60</v>
      </c>
      <c r="E27" s="138"/>
      <c r="F27" s="138"/>
      <c r="G27" s="138"/>
      <c r="H27" s="13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71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</row>
    <row r="28" spans="1:94" s="40" customFormat="1" ht="14.25" customHeight="1" x14ac:dyDescent="0.2">
      <c r="A28" s="171" t="s">
        <v>67</v>
      </c>
      <c r="B28" s="171"/>
      <c r="C28" s="171"/>
      <c r="D28" s="138" t="s">
        <v>61</v>
      </c>
      <c r="E28" s="138"/>
      <c r="F28" s="138"/>
      <c r="G28" s="138"/>
      <c r="H28" s="13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71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</row>
    <row r="29" spans="1:94" s="40" customFormat="1" ht="7.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AF29" s="55"/>
      <c r="AG29" s="55"/>
      <c r="AH29" s="55"/>
      <c r="AI29" s="55"/>
      <c r="AJ29" s="55"/>
      <c r="AK29" s="55"/>
      <c r="AL29" s="55"/>
      <c r="AM29" s="55"/>
      <c r="AN29" s="71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</row>
    <row r="30" spans="1:94" s="54" customFormat="1" ht="14.25" customHeight="1" x14ac:dyDescent="0.2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76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</row>
    <row r="31" spans="1:94" s="54" customFormat="1" ht="24" customHeight="1" x14ac:dyDescent="0.2">
      <c r="A31" s="137" t="s">
        <v>94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 t="s">
        <v>145</v>
      </c>
      <c r="L31" s="137"/>
      <c r="M31" s="137"/>
      <c r="N31" s="137"/>
      <c r="O31" s="137"/>
      <c r="P31" s="137"/>
      <c r="Q31" s="137"/>
      <c r="R31" s="137"/>
      <c r="S31" s="137"/>
      <c r="T31" s="145" t="s">
        <v>95</v>
      </c>
      <c r="U31" s="145"/>
      <c r="V31" s="145"/>
      <c r="W31" s="145"/>
      <c r="X31" s="145"/>
      <c r="Y31" s="145"/>
      <c r="Z31" s="145"/>
      <c r="AA31" s="145"/>
      <c r="AB31" s="137" t="s">
        <v>98</v>
      </c>
      <c r="AC31" s="137"/>
      <c r="AD31" s="137"/>
      <c r="AE31" s="137"/>
      <c r="AF31" s="137"/>
      <c r="AG31" s="137" t="s">
        <v>99</v>
      </c>
      <c r="AH31" s="137"/>
      <c r="AI31" s="137"/>
      <c r="AJ31" s="137"/>
      <c r="AK31" s="137"/>
      <c r="AL31" s="137"/>
      <c r="AM31" s="137"/>
      <c r="AN31" s="76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</row>
    <row r="32" spans="1:94" s="54" customFormat="1" ht="36.75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 t="s">
        <v>96</v>
      </c>
      <c r="U32" s="137"/>
      <c r="V32" s="145" t="s">
        <v>97</v>
      </c>
      <c r="W32" s="145"/>
      <c r="X32" s="145"/>
      <c r="Y32" s="145" t="s">
        <v>110</v>
      </c>
      <c r="Z32" s="145"/>
      <c r="AA32" s="145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76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</row>
    <row r="33" spans="1:94" s="40" customFormat="1" ht="14.25" customHeight="1" x14ac:dyDescent="0.2">
      <c r="A33" s="137">
        <v>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>
        <v>9</v>
      </c>
      <c r="L33" s="137"/>
      <c r="M33" s="137"/>
      <c r="N33" s="137"/>
      <c r="O33" s="137"/>
      <c r="P33" s="137"/>
      <c r="Q33" s="137"/>
      <c r="R33" s="137"/>
      <c r="S33" s="137"/>
      <c r="T33" s="137">
        <v>10</v>
      </c>
      <c r="U33" s="137"/>
      <c r="V33" s="137">
        <v>11</v>
      </c>
      <c r="W33" s="137"/>
      <c r="X33" s="137"/>
      <c r="Y33" s="137">
        <v>12</v>
      </c>
      <c r="Z33" s="137"/>
      <c r="AA33" s="137"/>
      <c r="AB33" s="137">
        <v>13</v>
      </c>
      <c r="AC33" s="137"/>
      <c r="AD33" s="137"/>
      <c r="AE33" s="137"/>
      <c r="AF33" s="137"/>
      <c r="AG33" s="137">
        <v>14</v>
      </c>
      <c r="AH33" s="137"/>
      <c r="AI33" s="137"/>
      <c r="AJ33" s="137"/>
      <c r="AK33" s="137"/>
      <c r="AL33" s="137"/>
      <c r="AM33" s="137"/>
      <c r="AN33" s="71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</row>
    <row r="34" spans="1:94" s="40" customFormat="1" ht="14.25" customHeight="1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1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</row>
    <row r="35" spans="1:94" s="40" customFormat="1" ht="14.25" customHeight="1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1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</row>
    <row r="36" spans="1:94" s="40" customFormat="1" ht="14.25" customHeight="1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1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</row>
    <row r="37" spans="1:94" s="40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43"/>
      <c r="Q37" s="43"/>
      <c r="R37" s="55"/>
      <c r="S37" s="55"/>
      <c r="T37" s="55"/>
      <c r="AN37" s="71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</row>
    <row r="38" spans="1:94" s="54" customFormat="1" ht="15" customHeight="1" x14ac:dyDescent="0.2">
      <c r="A38" s="185" t="s">
        <v>146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40" customFormat="1" ht="15" customHeight="1" x14ac:dyDescent="0.2">
      <c r="A39" s="42" t="s">
        <v>148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58" t="s">
        <v>147</v>
      </c>
      <c r="AN39" s="71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</row>
    <row r="40" spans="1:94" s="40" customFormat="1" ht="15" customHeight="1" x14ac:dyDescent="0.2">
      <c r="A40" s="57" t="s">
        <v>150</v>
      </c>
      <c r="B40" s="5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182">
        <f>A17*K17*R17*AD17</f>
        <v>0</v>
      </c>
      <c r="AJ40" s="183"/>
      <c r="AK40" s="183"/>
      <c r="AL40" s="183"/>
      <c r="AM40" s="184"/>
      <c r="AN40" s="71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</row>
    <row r="41" spans="1:94" s="40" customFormat="1" ht="15" customHeight="1" x14ac:dyDescent="0.2">
      <c r="A41" s="61" t="s">
        <v>151</v>
      </c>
      <c r="B41" s="6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  <c r="AI41" s="182">
        <f>A18*K18*R18*AD18</f>
        <v>0</v>
      </c>
      <c r="AJ41" s="183"/>
      <c r="AK41" s="183"/>
      <c r="AL41" s="183"/>
      <c r="AM41" s="18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61" t="s">
        <v>152</v>
      </c>
      <c r="B42" s="61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0"/>
      <c r="AI42" s="182">
        <f>A19*K19*R19*AD19</f>
        <v>0</v>
      </c>
      <c r="AJ42" s="183"/>
      <c r="AK42" s="183"/>
      <c r="AL42" s="183"/>
      <c r="AM42" s="18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61" t="s">
        <v>149</v>
      </c>
      <c r="B43" s="61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60"/>
      <c r="AI43" s="182">
        <f>SUM(AI40:AM42)</f>
        <v>0</v>
      </c>
      <c r="AJ43" s="183"/>
      <c r="AK43" s="183"/>
      <c r="AL43" s="183"/>
      <c r="AM43" s="18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6.75" customHeight="1" x14ac:dyDescent="0.2">
      <c r="A44" s="62"/>
      <c r="B44" s="62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63"/>
      <c r="AI44" s="63"/>
      <c r="AJ44" s="63"/>
      <c r="AK44" s="63"/>
      <c r="AL44" s="63"/>
      <c r="AM44" s="63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54" customFormat="1" ht="15" customHeight="1" x14ac:dyDescent="0.2">
      <c r="A45" s="57" t="s">
        <v>153</v>
      </c>
      <c r="B45" s="57"/>
      <c r="C45" s="57"/>
      <c r="D45" s="57"/>
      <c r="E45" s="19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64"/>
      <c r="AK45" s="64"/>
      <c r="AL45" s="64"/>
      <c r="AM45" s="57"/>
      <c r="AN45" s="76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</row>
    <row r="46" spans="1:94" s="54" customFormat="1" ht="15" customHeight="1" x14ac:dyDescent="0.2">
      <c r="A46" s="57" t="s">
        <v>154</v>
      </c>
      <c r="B46" s="57"/>
      <c r="C46" s="57"/>
      <c r="D46" s="57"/>
      <c r="E46" s="57"/>
      <c r="F46" s="57"/>
      <c r="G46" s="57"/>
      <c r="H46" s="57"/>
      <c r="I46" s="57"/>
      <c r="AH46" s="194"/>
      <c r="AI46" s="194"/>
      <c r="AJ46" s="194"/>
      <c r="AK46" s="194"/>
      <c r="AL46" s="194"/>
      <c r="AM46" s="194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54" customFormat="1" ht="15" customHeight="1" x14ac:dyDescent="0.2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76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</row>
    <row r="48" spans="1:94" s="54" customFormat="1" ht="15" customHeight="1" x14ac:dyDescent="0.2">
      <c r="A48" s="65" t="s">
        <v>155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66"/>
      <c r="AI48" s="66"/>
      <c r="AJ48" s="66"/>
      <c r="AK48" s="66"/>
      <c r="AL48" s="66"/>
      <c r="AM48" s="66"/>
      <c r="AN48" s="76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</row>
    <row r="49" spans="1:94" s="54" customFormat="1" ht="15" customHeight="1" x14ac:dyDescent="0.2">
      <c r="A49" s="57" t="s">
        <v>156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198"/>
      <c r="AI49" s="198"/>
      <c r="AJ49" s="198"/>
      <c r="AK49" s="198"/>
      <c r="AL49" s="198"/>
      <c r="AM49" s="198"/>
      <c r="AN49" s="76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</row>
    <row r="50" spans="1:94" s="54" customFormat="1" ht="15" customHeight="1" x14ac:dyDescent="0.2">
      <c r="A50" s="57" t="s">
        <v>157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198"/>
      <c r="AI50" s="198"/>
      <c r="AJ50" s="198"/>
      <c r="AK50" s="198"/>
      <c r="AL50" s="198"/>
      <c r="AM50" s="198"/>
      <c r="AN50" s="76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</row>
    <row r="51" spans="1:94" s="54" customFormat="1" ht="15" customHeight="1" x14ac:dyDescent="0.2">
      <c r="A51" s="57" t="s">
        <v>158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198"/>
      <c r="AI51" s="198"/>
      <c r="AJ51" s="198"/>
      <c r="AK51" s="198"/>
      <c r="AL51" s="198"/>
      <c r="AM51" s="198"/>
      <c r="AN51" s="76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</row>
    <row r="52" spans="1:94" s="54" customFormat="1" ht="12.75" customHeight="1" x14ac:dyDescent="0.2">
      <c r="A52" s="165" t="s">
        <v>159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67"/>
      <c r="AI52" s="67"/>
      <c r="AJ52" s="67"/>
      <c r="AK52" s="67"/>
      <c r="AL52" s="67"/>
      <c r="AM52" s="68" t="s">
        <v>147</v>
      </c>
      <c r="AN52" s="76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</row>
    <row r="53" spans="1:94" s="54" customFormat="1" ht="26.25" customHeight="1" x14ac:dyDescent="0.2">
      <c r="A53" s="165" t="s">
        <v>160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90"/>
      <c r="AH53" s="181">
        <f>IF(Y17&gt;0,AI40*AH49/Y17,IF(AC10=0,0,AI40*AH49/AC10))</f>
        <v>0</v>
      </c>
      <c r="AI53" s="181"/>
      <c r="AJ53" s="181"/>
      <c r="AK53" s="181"/>
      <c r="AL53" s="181"/>
      <c r="AM53" s="181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24.75" customHeight="1" x14ac:dyDescent="0.2">
      <c r="A54" s="165" t="s">
        <v>161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90"/>
      <c r="AH54" s="181">
        <f>IF(Y18&gt;0,AI41*AH50/Y18,IF(AC11=0,0,AI41*AH50/AC11))</f>
        <v>0</v>
      </c>
      <c r="AI54" s="181"/>
      <c r="AJ54" s="181"/>
      <c r="AK54" s="181"/>
      <c r="AL54" s="181"/>
      <c r="AM54" s="181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24.75" customHeight="1" x14ac:dyDescent="0.2">
      <c r="A55" s="165" t="s">
        <v>162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81">
        <f>IF(Y19&gt;0,AI42*AH51/Y19,IF(AC12=0,0,AI42*AH51/AC12))</f>
        <v>0</v>
      </c>
      <c r="AI55" s="181"/>
      <c r="AJ55" s="181"/>
      <c r="AK55" s="181"/>
      <c r="AL55" s="181"/>
      <c r="AM55" s="181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56"/>
      <c r="AI56" s="56"/>
      <c r="AJ56" s="56"/>
      <c r="AK56" s="56"/>
      <c r="AL56" s="56"/>
      <c r="AM56" s="56"/>
    </row>
    <row r="57" spans="1:94" ht="11.2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9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9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9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9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9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9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9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</sheetData>
  <sheetProtection sheet="1" objects="1" formatCells="0" formatColumns="0" formatRows="0" insertColumns="0" insertRows="0" insertHyperlinks="0" deleteColumns="0" deleteRows="0" sort="0" autoFilter="0" pivotTables="0"/>
  <mergeCells count="173">
    <mergeCell ref="AI19:AM19"/>
    <mergeCell ref="Y25:AA25"/>
    <mergeCell ref="AB25:AF25"/>
    <mergeCell ref="AG25:AI25"/>
    <mergeCell ref="A21:AM21"/>
    <mergeCell ref="Y24:AA24"/>
    <mergeCell ref="AB24:AF24"/>
    <mergeCell ref="V25:X25"/>
    <mergeCell ref="D23:H25"/>
    <mergeCell ref="P24:U24"/>
    <mergeCell ref="Y17:AC17"/>
    <mergeCell ref="AD17:AH17"/>
    <mergeCell ref="AI17:AM17"/>
    <mergeCell ref="K16:Q16"/>
    <mergeCell ref="R16:X16"/>
    <mergeCell ref="Y16:AC16"/>
    <mergeCell ref="AD16:AH16"/>
    <mergeCell ref="AC12:AF12"/>
    <mergeCell ref="AG12:AM12"/>
    <mergeCell ref="Z11:AB11"/>
    <mergeCell ref="AI16:AM16"/>
    <mergeCell ref="AC11:AF11"/>
    <mergeCell ref="AI14:AM15"/>
    <mergeCell ref="AD15:AH15"/>
    <mergeCell ref="H12:K12"/>
    <mergeCell ref="L12:V12"/>
    <mergeCell ref="W12:Y12"/>
    <mergeCell ref="Z12:AB12"/>
    <mergeCell ref="W10:Y10"/>
    <mergeCell ref="Z10:AB10"/>
    <mergeCell ref="L10:V10"/>
    <mergeCell ref="H11:K11"/>
    <mergeCell ref="L11:V11"/>
    <mergeCell ref="AC10:AF10"/>
    <mergeCell ref="AG10:AM10"/>
    <mergeCell ref="W9:Y9"/>
    <mergeCell ref="Z9:AB9"/>
    <mergeCell ref="AC9:AF9"/>
    <mergeCell ref="AG9:AM9"/>
    <mergeCell ref="L8:V8"/>
    <mergeCell ref="H8:K8"/>
    <mergeCell ref="H9:K9"/>
    <mergeCell ref="L9:V9"/>
    <mergeCell ref="C9:G9"/>
    <mergeCell ref="C10:G10"/>
    <mergeCell ref="I23:AM23"/>
    <mergeCell ref="AJ24:AM24"/>
    <mergeCell ref="I24:O24"/>
    <mergeCell ref="A10:B10"/>
    <mergeCell ref="A8:B9"/>
    <mergeCell ref="AG31:AM32"/>
    <mergeCell ref="T32:U32"/>
    <mergeCell ref="V32:X32"/>
    <mergeCell ref="Y32:AA32"/>
    <mergeCell ref="T31:AA31"/>
    <mergeCell ref="AB31:AF32"/>
    <mergeCell ref="C11:G11"/>
    <mergeCell ref="H10:K10"/>
    <mergeCell ref="A11:B11"/>
    <mergeCell ref="A26:C26"/>
    <mergeCell ref="A28:C28"/>
    <mergeCell ref="D28:H28"/>
    <mergeCell ref="A23:C25"/>
    <mergeCell ref="V24:X24"/>
    <mergeCell ref="D26:H26"/>
    <mergeCell ref="K36:S36"/>
    <mergeCell ref="A36:J36"/>
    <mergeCell ref="A35:J35"/>
    <mergeCell ref="A34:J34"/>
    <mergeCell ref="K34:S34"/>
    <mergeCell ref="A31:J32"/>
    <mergeCell ref="K35:S35"/>
    <mergeCell ref="K31:S32"/>
    <mergeCell ref="T36:U36"/>
    <mergeCell ref="V36:X36"/>
    <mergeCell ref="Y36:AA36"/>
    <mergeCell ref="AB36:AF36"/>
    <mergeCell ref="T35:U35"/>
    <mergeCell ref="AG35:AM35"/>
    <mergeCell ref="V34:X34"/>
    <mergeCell ref="V35:X35"/>
    <mergeCell ref="Y35:AA35"/>
    <mergeCell ref="V28:X28"/>
    <mergeCell ref="Y34:AA34"/>
    <mergeCell ref="V33:X33"/>
    <mergeCell ref="AG34:AM34"/>
    <mergeCell ref="AB28:AF28"/>
    <mergeCell ref="AJ28:AM28"/>
    <mergeCell ref="A27:C27"/>
    <mergeCell ref="D27:H27"/>
    <mergeCell ref="A30:AM30"/>
    <mergeCell ref="A33:J33"/>
    <mergeCell ref="K33:S33"/>
    <mergeCell ref="T33:U33"/>
    <mergeCell ref="T34:U34"/>
    <mergeCell ref="AG27:AI27"/>
    <mergeCell ref="AJ27:AM27"/>
    <mergeCell ref="P26:U26"/>
    <mergeCell ref="I28:O28"/>
    <mergeCell ref="V26:X26"/>
    <mergeCell ref="P28:U28"/>
    <mergeCell ref="I26:O26"/>
    <mergeCell ref="V27:X27"/>
    <mergeCell ref="Y27:AA27"/>
    <mergeCell ref="A16:J16"/>
    <mergeCell ref="A14:J15"/>
    <mergeCell ref="W11:Y11"/>
    <mergeCell ref="Y15:AC15"/>
    <mergeCell ref="A12:B12"/>
    <mergeCell ref="C12:G12"/>
    <mergeCell ref="Y14:AH14"/>
    <mergeCell ref="R14:X15"/>
    <mergeCell ref="K14:Q15"/>
    <mergeCell ref="AG11:AM11"/>
    <mergeCell ref="K18:Q18"/>
    <mergeCell ref="R18:X18"/>
    <mergeCell ref="A17:J17"/>
    <mergeCell ref="K19:Q19"/>
    <mergeCell ref="A19:J19"/>
    <mergeCell ref="A18:J18"/>
    <mergeCell ref="K17:Q17"/>
    <mergeCell ref="R17:X17"/>
    <mergeCell ref="R19:X19"/>
    <mergeCell ref="AI18:AM18"/>
    <mergeCell ref="AB35:AF35"/>
    <mergeCell ref="AB33:AF33"/>
    <mergeCell ref="AG24:AI24"/>
    <mergeCell ref="Y26:AA26"/>
    <mergeCell ref="AB26:AF26"/>
    <mergeCell ref="Y19:AC19"/>
    <mergeCell ref="AD19:AH19"/>
    <mergeCell ref="AG28:AI28"/>
    <mergeCell ref="AJ25:AM25"/>
    <mergeCell ref="A52:AG52"/>
    <mergeCell ref="W8:Y8"/>
    <mergeCell ref="Z8:AB8"/>
    <mergeCell ref="A6:AH6"/>
    <mergeCell ref="AG8:AM8"/>
    <mergeCell ref="AC8:AF8"/>
    <mergeCell ref="C8:G8"/>
    <mergeCell ref="AI6:AM6"/>
    <mergeCell ref="Y18:AC18"/>
    <mergeCell ref="AD18:AH18"/>
    <mergeCell ref="AH2:AM2"/>
    <mergeCell ref="A53:AG53"/>
    <mergeCell ref="A55:AG55"/>
    <mergeCell ref="A4:AM4"/>
    <mergeCell ref="AH53:AM53"/>
    <mergeCell ref="AH54:AM54"/>
    <mergeCell ref="A54:AG54"/>
    <mergeCell ref="AI40:AM40"/>
    <mergeCell ref="AG36:AM36"/>
    <mergeCell ref="A47:AM47"/>
    <mergeCell ref="AH55:AM55"/>
    <mergeCell ref="A38:AL38"/>
    <mergeCell ref="I25:O25"/>
    <mergeCell ref="P25:U25"/>
    <mergeCell ref="AJ26:AM26"/>
    <mergeCell ref="I27:O27"/>
    <mergeCell ref="P27:U27"/>
    <mergeCell ref="AG26:AI26"/>
    <mergeCell ref="AH51:AM51"/>
    <mergeCell ref="AB27:AF27"/>
    <mergeCell ref="AH46:AM46"/>
    <mergeCell ref="Y28:AA28"/>
    <mergeCell ref="AH49:AM49"/>
    <mergeCell ref="AH50:AM50"/>
    <mergeCell ref="AI41:AM41"/>
    <mergeCell ref="AG33:AM33"/>
    <mergeCell ref="Y33:AA33"/>
    <mergeCell ref="AI42:AM42"/>
    <mergeCell ref="AI43:AM43"/>
    <mergeCell ref="AB34:AF34"/>
  </mergeCells>
  <phoneticPr fontId="7" type="noConversion"/>
  <dataValidations count="3">
    <dataValidation type="list" allowBlank="1" showInputMessage="1" showErrorMessage="1" sqref="AI17:AM19 AI6:AM6">
      <formula1>$AN$4:$AN$5</formula1>
    </dataValidation>
    <dataValidation type="list" allowBlank="1" showInputMessage="1" showErrorMessage="1" prompt="Выберите код типа объекта" sqref="H10:K12">
      <formula1>Код</formula1>
    </dataValidation>
    <dataValidation type="list" allowBlank="1" showInputMessage="1" showErrorMessage="1" prompt="Выберите код работ, услуг" sqref="W10:Y12">
      <formula1>Код_1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rowBreaks count="1" manualBreakCount="1">
    <brk id="3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84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2.85546875" style="70" customWidth="1"/>
    <col min="41" max="41" width="11.4257812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15" customHeight="1" x14ac:dyDescent="0.2">
      <c r="C2" s="49"/>
      <c r="D2" s="49"/>
      <c r="E2" s="49"/>
      <c r="F2" s="49"/>
      <c r="G2" s="49"/>
      <c r="H2" s="49"/>
      <c r="I2" s="49"/>
      <c r="J2" s="49"/>
      <c r="K2" s="49"/>
      <c r="U2" s="50"/>
      <c r="V2" s="50"/>
      <c r="W2" s="50"/>
      <c r="X2" s="50"/>
      <c r="Y2" s="50"/>
      <c r="Z2" s="50"/>
      <c r="AA2" s="50"/>
      <c r="AB2" s="50"/>
      <c r="AC2" s="50"/>
      <c r="AD2" s="50"/>
      <c r="AG2" s="51" t="s">
        <v>78</v>
      </c>
      <c r="AH2" s="191" t="s">
        <v>129</v>
      </c>
      <c r="AI2" s="192"/>
      <c r="AJ2" s="192"/>
      <c r="AK2" s="192"/>
      <c r="AL2" s="192"/>
      <c r="AM2" s="193"/>
      <c r="AN2" s="74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11.25" customHeight="1" x14ac:dyDescent="0.2">
      <c r="AN3" s="75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54" customFormat="1" ht="25.5" customHeight="1" x14ac:dyDescent="0.2">
      <c r="A4" s="165" t="s">
        <v>130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75" t="s">
        <v>219</v>
      </c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</row>
    <row r="5" spans="1:94" s="54" customFormat="1" ht="7.5" customHeight="1" x14ac:dyDescent="0.2">
      <c r="AN5" s="75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27" customHeight="1" x14ac:dyDescent="0.2">
      <c r="A6" s="165" t="s">
        <v>131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90"/>
      <c r="AI6" s="195"/>
      <c r="AJ6" s="196"/>
      <c r="AK6" s="196"/>
      <c r="AL6" s="196"/>
      <c r="AM6" s="197"/>
      <c r="AN6" s="76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54" customFormat="1" ht="7.5" customHeight="1" x14ac:dyDescent="0.2">
      <c r="AN7" s="76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</row>
    <row r="8" spans="1:94" s="48" customFormat="1" ht="86.25" customHeight="1" x14ac:dyDescent="0.2">
      <c r="A8" s="137" t="s">
        <v>100</v>
      </c>
      <c r="B8" s="137"/>
      <c r="C8" s="137" t="s">
        <v>56</v>
      </c>
      <c r="D8" s="137"/>
      <c r="E8" s="137"/>
      <c r="F8" s="137"/>
      <c r="G8" s="137"/>
      <c r="H8" s="137" t="s">
        <v>24</v>
      </c>
      <c r="I8" s="137"/>
      <c r="J8" s="137"/>
      <c r="K8" s="137"/>
      <c r="L8" s="137" t="s">
        <v>132</v>
      </c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55</v>
      </c>
      <c r="X8" s="137"/>
      <c r="Y8" s="137"/>
      <c r="Z8" s="145" t="s">
        <v>133</v>
      </c>
      <c r="AA8" s="145"/>
      <c r="AB8" s="145"/>
      <c r="AC8" s="137" t="s">
        <v>57</v>
      </c>
      <c r="AD8" s="137"/>
      <c r="AE8" s="137"/>
      <c r="AF8" s="137"/>
      <c r="AG8" s="137" t="s">
        <v>134</v>
      </c>
      <c r="AH8" s="137"/>
      <c r="AI8" s="137"/>
      <c r="AJ8" s="137"/>
      <c r="AK8" s="137"/>
      <c r="AL8" s="137"/>
      <c r="AM8" s="137"/>
      <c r="AN8" s="77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s="54" customFormat="1" ht="14.25" customHeight="1" x14ac:dyDescent="0.2">
      <c r="A9" s="137"/>
      <c r="B9" s="137"/>
      <c r="C9" s="137">
        <v>1</v>
      </c>
      <c r="D9" s="137"/>
      <c r="E9" s="137"/>
      <c r="F9" s="137"/>
      <c r="G9" s="137"/>
      <c r="H9" s="137">
        <v>2</v>
      </c>
      <c r="I9" s="137"/>
      <c r="J9" s="137"/>
      <c r="K9" s="137"/>
      <c r="L9" s="137">
        <v>3</v>
      </c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69" t="s">
        <v>62</v>
      </c>
      <c r="X9" s="169"/>
      <c r="Y9" s="169"/>
      <c r="Z9" s="169" t="s">
        <v>48</v>
      </c>
      <c r="AA9" s="169"/>
      <c r="AB9" s="169"/>
      <c r="AC9" s="169" t="s">
        <v>52</v>
      </c>
      <c r="AD9" s="169"/>
      <c r="AE9" s="169"/>
      <c r="AF9" s="169"/>
      <c r="AG9" s="169" t="s">
        <v>135</v>
      </c>
      <c r="AH9" s="169"/>
      <c r="AI9" s="169"/>
      <c r="AJ9" s="169"/>
      <c r="AK9" s="169"/>
      <c r="AL9" s="169"/>
      <c r="AM9" s="169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7">
        <v>1</v>
      </c>
      <c r="B10" s="177"/>
      <c r="C10" s="170" t="s">
        <v>59</v>
      </c>
      <c r="D10" s="170"/>
      <c r="E10" s="170"/>
      <c r="F10" s="170"/>
      <c r="G10" s="170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47"/>
      <c r="X10" s="147"/>
      <c r="Y10" s="147"/>
      <c r="Z10" s="167"/>
      <c r="AA10" s="167"/>
      <c r="AB10" s="167"/>
      <c r="AC10" s="147"/>
      <c r="AD10" s="147"/>
      <c r="AE10" s="147"/>
      <c r="AF10" s="147"/>
      <c r="AG10" s="168">
        <v>1</v>
      </c>
      <c r="AH10" s="168"/>
      <c r="AI10" s="168"/>
      <c r="AJ10" s="168"/>
      <c r="AK10" s="168"/>
      <c r="AL10" s="168"/>
      <c r="AM10" s="168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2</v>
      </c>
      <c r="B11" s="171"/>
      <c r="C11" s="138" t="s">
        <v>60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47"/>
      <c r="X11" s="147"/>
      <c r="Y11" s="147"/>
      <c r="Z11" s="167"/>
      <c r="AA11" s="167"/>
      <c r="AB11" s="167"/>
      <c r="AC11" s="147"/>
      <c r="AD11" s="147"/>
      <c r="AE11" s="147"/>
      <c r="AF11" s="147"/>
      <c r="AG11" s="168">
        <v>1</v>
      </c>
      <c r="AH11" s="168"/>
      <c r="AI11" s="168"/>
      <c r="AJ11" s="168"/>
      <c r="AK11" s="168"/>
      <c r="AL11" s="168"/>
      <c r="AM11" s="168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14.25" customHeight="1" x14ac:dyDescent="0.2">
      <c r="A12" s="171">
        <v>3</v>
      </c>
      <c r="B12" s="171"/>
      <c r="C12" s="138" t="s">
        <v>61</v>
      </c>
      <c r="D12" s="138"/>
      <c r="E12" s="138"/>
      <c r="F12" s="138"/>
      <c r="G12" s="138"/>
      <c r="H12" s="149"/>
      <c r="I12" s="149"/>
      <c r="J12" s="149"/>
      <c r="K12" s="149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47"/>
      <c r="X12" s="147"/>
      <c r="Y12" s="147"/>
      <c r="Z12" s="167"/>
      <c r="AA12" s="167"/>
      <c r="AB12" s="167"/>
      <c r="AC12" s="147"/>
      <c r="AD12" s="147"/>
      <c r="AE12" s="147"/>
      <c r="AF12" s="147"/>
      <c r="AG12" s="168">
        <v>1</v>
      </c>
      <c r="AH12" s="168"/>
      <c r="AI12" s="168"/>
      <c r="AJ12" s="168"/>
      <c r="AK12" s="168"/>
      <c r="AL12" s="168"/>
      <c r="AM12" s="168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7.5" customHeight="1" thickBo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AF13" s="55"/>
      <c r="AG13" s="55"/>
      <c r="AH13" s="55"/>
      <c r="AI13" s="55"/>
      <c r="AJ13" s="55"/>
      <c r="AK13" s="55"/>
      <c r="AL13" s="55"/>
      <c r="AM13" s="55"/>
      <c r="AN13" s="76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9.5" customHeight="1" thickBot="1" x14ac:dyDescent="0.25">
      <c r="A14" s="145" t="s">
        <v>10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37" t="s">
        <v>58</v>
      </c>
      <c r="L14" s="137"/>
      <c r="M14" s="137"/>
      <c r="N14" s="137"/>
      <c r="O14" s="137"/>
      <c r="P14" s="137"/>
      <c r="Q14" s="137"/>
      <c r="R14" s="137" t="s">
        <v>136</v>
      </c>
      <c r="S14" s="137"/>
      <c r="T14" s="137"/>
      <c r="U14" s="137"/>
      <c r="V14" s="137"/>
      <c r="W14" s="137"/>
      <c r="X14" s="137"/>
      <c r="Y14" s="137" t="s">
        <v>137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 t="s">
        <v>138</v>
      </c>
      <c r="AJ14" s="137"/>
      <c r="AK14" s="137"/>
      <c r="AL14" s="137"/>
      <c r="AM14" s="137"/>
      <c r="AN14" s="76"/>
      <c r="AO14" s="30" t="s">
        <v>273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61.5" customHeight="1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 t="s">
        <v>11</v>
      </c>
      <c r="Z15" s="137"/>
      <c r="AA15" s="137"/>
      <c r="AB15" s="137"/>
      <c r="AC15" s="137"/>
      <c r="AD15" s="137" t="s">
        <v>139</v>
      </c>
      <c r="AE15" s="137"/>
      <c r="AF15" s="137"/>
      <c r="AG15" s="137"/>
      <c r="AH15" s="137"/>
      <c r="AI15" s="137"/>
      <c r="AJ15" s="137"/>
      <c r="AK15" s="137"/>
      <c r="AL15" s="137"/>
      <c r="AM15" s="137"/>
      <c r="AN15" s="76"/>
      <c r="AO15" s="31" t="s">
        <v>272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37">
        <v>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>
        <v>9</v>
      </c>
      <c r="L16" s="137"/>
      <c r="M16" s="137"/>
      <c r="N16" s="137"/>
      <c r="O16" s="137"/>
      <c r="P16" s="137"/>
      <c r="Q16" s="137"/>
      <c r="R16" s="137">
        <v>10</v>
      </c>
      <c r="S16" s="137"/>
      <c r="T16" s="137"/>
      <c r="U16" s="137"/>
      <c r="V16" s="137"/>
      <c r="W16" s="137"/>
      <c r="X16" s="137"/>
      <c r="Y16" s="137">
        <v>11</v>
      </c>
      <c r="Z16" s="137"/>
      <c r="AA16" s="137"/>
      <c r="AB16" s="137"/>
      <c r="AC16" s="137"/>
      <c r="AD16" s="137">
        <v>12</v>
      </c>
      <c r="AE16" s="137"/>
      <c r="AF16" s="137"/>
      <c r="AG16" s="137"/>
      <c r="AH16" s="137"/>
      <c r="AI16" s="137">
        <v>13</v>
      </c>
      <c r="AJ16" s="137"/>
      <c r="AK16" s="137"/>
      <c r="AL16" s="137"/>
      <c r="AM16" s="137"/>
      <c r="AN16" s="76"/>
      <c r="AO16" s="32">
        <v>10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54" customFormat="1" ht="14.25" customHeight="1" x14ac:dyDescent="0.2">
      <c r="A17" s="181">
        <f>IF(AG10=0,0,Z10/AG10)</f>
        <v>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68">
        <v>1</v>
      </c>
      <c r="L17" s="168"/>
      <c r="M17" s="168"/>
      <c r="N17" s="168"/>
      <c r="O17" s="168"/>
      <c r="P17" s="168"/>
      <c r="Q17" s="168"/>
      <c r="R17" s="166">
        <f>IF(AO17=0,1,1-AO17/100%)</f>
        <v>1</v>
      </c>
      <c r="S17" s="166"/>
      <c r="T17" s="166"/>
      <c r="U17" s="166"/>
      <c r="V17" s="166"/>
      <c r="W17" s="166"/>
      <c r="X17" s="166"/>
      <c r="Y17" s="149"/>
      <c r="Z17" s="149"/>
      <c r="AA17" s="149"/>
      <c r="AB17" s="149"/>
      <c r="AC17" s="149"/>
      <c r="AD17" s="166">
        <f>IF(AI6="Х",1,IF(AC10=0,1,IF(Y17=0,1,Y17/AC10)))</f>
        <v>1</v>
      </c>
      <c r="AE17" s="166"/>
      <c r="AF17" s="166"/>
      <c r="AG17" s="166"/>
      <c r="AH17" s="166"/>
      <c r="AI17" s="149"/>
      <c r="AJ17" s="149"/>
      <c r="AK17" s="149"/>
      <c r="AL17" s="149"/>
      <c r="AM17" s="149"/>
      <c r="AN17" s="76"/>
      <c r="AO17" s="33">
        <v>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</row>
    <row r="18" spans="1:94" s="40" customFormat="1" ht="14.25" customHeight="1" x14ac:dyDescent="0.2">
      <c r="A18" s="181">
        <f>IF(AG11=0,0,Z11/AG11)</f>
        <v>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68">
        <v>1</v>
      </c>
      <c r="L18" s="168"/>
      <c r="M18" s="168"/>
      <c r="N18" s="168"/>
      <c r="O18" s="168"/>
      <c r="P18" s="168"/>
      <c r="Q18" s="168"/>
      <c r="R18" s="166">
        <f>IF(AO18=0,1,1-AO18/100%)</f>
        <v>1</v>
      </c>
      <c r="S18" s="166"/>
      <c r="T18" s="166"/>
      <c r="U18" s="166"/>
      <c r="V18" s="166"/>
      <c r="W18" s="166"/>
      <c r="X18" s="166"/>
      <c r="Y18" s="149"/>
      <c r="Z18" s="149"/>
      <c r="AA18" s="149"/>
      <c r="AB18" s="149"/>
      <c r="AC18" s="149"/>
      <c r="AD18" s="166">
        <f>IF(AI7="Х",1,IF(AC11=0,1,IF(Y18=0,1,Y18/AC11)))</f>
        <v>1</v>
      </c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3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14.25" customHeight="1" thickBot="1" x14ac:dyDescent="0.25">
      <c r="A19" s="181">
        <f>IF(AG12=0,0,Z12/AG12)</f>
        <v>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68">
        <v>1</v>
      </c>
      <c r="L19" s="168"/>
      <c r="M19" s="168"/>
      <c r="N19" s="168"/>
      <c r="O19" s="168"/>
      <c r="P19" s="168"/>
      <c r="Q19" s="168"/>
      <c r="R19" s="166">
        <f>IF(AO19=0,1,1-AO19/100%)</f>
        <v>1</v>
      </c>
      <c r="S19" s="166"/>
      <c r="T19" s="166"/>
      <c r="U19" s="166"/>
      <c r="V19" s="166"/>
      <c r="W19" s="166"/>
      <c r="X19" s="166"/>
      <c r="Y19" s="149"/>
      <c r="Z19" s="149"/>
      <c r="AA19" s="149"/>
      <c r="AB19" s="149"/>
      <c r="AC19" s="149"/>
      <c r="AD19" s="166">
        <f>IF(AI8="Х",1,IF(AC12=0,1,IF(Y19=0,1,Y19/AC12)))</f>
        <v>1</v>
      </c>
      <c r="AE19" s="166"/>
      <c r="AF19" s="166"/>
      <c r="AG19" s="166"/>
      <c r="AH19" s="166"/>
      <c r="AI19" s="149"/>
      <c r="AJ19" s="149"/>
      <c r="AK19" s="149"/>
      <c r="AL19" s="149"/>
      <c r="AM19" s="149"/>
      <c r="AN19" s="71"/>
      <c r="AO19" s="34">
        <v>0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40" customFormat="1" ht="7.5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3"/>
      <c r="Q20" s="43"/>
      <c r="R20" s="55"/>
      <c r="S20" s="55"/>
      <c r="T20" s="55"/>
      <c r="AN20" s="71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</row>
    <row r="21" spans="1:94" s="54" customFormat="1" ht="22.5" customHeight="1" x14ac:dyDescent="0.2">
      <c r="A21" s="165" t="s">
        <v>140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ht="7.5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94" ht="14.25" customHeight="1" x14ac:dyDescent="0.2">
      <c r="A23" s="137" t="s">
        <v>100</v>
      </c>
      <c r="B23" s="137"/>
      <c r="C23" s="137"/>
      <c r="D23" s="137" t="s">
        <v>56</v>
      </c>
      <c r="E23" s="137"/>
      <c r="F23" s="137"/>
      <c r="G23" s="137"/>
      <c r="H23" s="137"/>
      <c r="I23" s="172" t="s">
        <v>106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4"/>
    </row>
    <row r="24" spans="1:94" s="40" customFormat="1" ht="59.25" customHeight="1" x14ac:dyDescent="0.2">
      <c r="A24" s="137"/>
      <c r="B24" s="137"/>
      <c r="C24" s="137"/>
      <c r="D24" s="137"/>
      <c r="E24" s="137"/>
      <c r="F24" s="137"/>
      <c r="G24" s="137"/>
      <c r="H24" s="137"/>
      <c r="I24" s="137" t="s">
        <v>142</v>
      </c>
      <c r="J24" s="137"/>
      <c r="K24" s="137"/>
      <c r="L24" s="137"/>
      <c r="M24" s="137"/>
      <c r="N24" s="137"/>
      <c r="O24" s="137"/>
      <c r="P24" s="137" t="s">
        <v>143</v>
      </c>
      <c r="Q24" s="137"/>
      <c r="R24" s="137"/>
      <c r="S24" s="137"/>
      <c r="T24" s="137"/>
      <c r="U24" s="137"/>
      <c r="V24" s="137" t="s">
        <v>90</v>
      </c>
      <c r="W24" s="137"/>
      <c r="X24" s="137"/>
      <c r="Y24" s="137" t="s">
        <v>91</v>
      </c>
      <c r="Z24" s="137"/>
      <c r="AA24" s="137"/>
      <c r="AB24" s="137" t="s">
        <v>144</v>
      </c>
      <c r="AC24" s="137"/>
      <c r="AD24" s="137"/>
      <c r="AE24" s="137"/>
      <c r="AF24" s="137"/>
      <c r="AG24" s="137" t="s">
        <v>109</v>
      </c>
      <c r="AH24" s="137"/>
      <c r="AI24" s="137"/>
      <c r="AJ24" s="137" t="s">
        <v>93</v>
      </c>
      <c r="AK24" s="137"/>
      <c r="AL24" s="137"/>
      <c r="AM24" s="137"/>
      <c r="AN24" s="71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</row>
    <row r="25" spans="1:94" s="40" customFormat="1" ht="14.2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>
        <v>1</v>
      </c>
      <c r="J25" s="137"/>
      <c r="K25" s="137"/>
      <c r="L25" s="137"/>
      <c r="M25" s="137"/>
      <c r="N25" s="137"/>
      <c r="O25" s="137"/>
      <c r="P25" s="137">
        <v>2</v>
      </c>
      <c r="Q25" s="137"/>
      <c r="R25" s="137"/>
      <c r="S25" s="137"/>
      <c r="T25" s="137"/>
      <c r="U25" s="137"/>
      <c r="V25" s="137">
        <v>3</v>
      </c>
      <c r="W25" s="137"/>
      <c r="X25" s="137"/>
      <c r="Y25" s="137">
        <v>4</v>
      </c>
      <c r="Z25" s="137"/>
      <c r="AA25" s="137"/>
      <c r="AB25" s="137">
        <v>5</v>
      </c>
      <c r="AC25" s="137"/>
      <c r="AD25" s="137"/>
      <c r="AE25" s="137"/>
      <c r="AF25" s="137"/>
      <c r="AG25" s="137">
        <v>6</v>
      </c>
      <c r="AH25" s="137"/>
      <c r="AI25" s="137"/>
      <c r="AJ25" s="137">
        <v>7</v>
      </c>
      <c r="AK25" s="137"/>
      <c r="AL25" s="137"/>
      <c r="AM25" s="137"/>
      <c r="AN25" s="71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</row>
    <row r="26" spans="1:94" s="40" customFormat="1" ht="14.25" customHeight="1" x14ac:dyDescent="0.2">
      <c r="A26" s="171" t="s">
        <v>141</v>
      </c>
      <c r="B26" s="171"/>
      <c r="C26" s="171"/>
      <c r="D26" s="138" t="s">
        <v>59</v>
      </c>
      <c r="E26" s="138"/>
      <c r="F26" s="138"/>
      <c r="G26" s="138"/>
      <c r="H26" s="138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71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</row>
    <row r="27" spans="1:94" s="40" customFormat="1" ht="14.25" customHeight="1" x14ac:dyDescent="0.2">
      <c r="A27" s="171" t="s">
        <v>66</v>
      </c>
      <c r="B27" s="171"/>
      <c r="C27" s="171"/>
      <c r="D27" s="138" t="s">
        <v>60</v>
      </c>
      <c r="E27" s="138"/>
      <c r="F27" s="138"/>
      <c r="G27" s="138"/>
      <c r="H27" s="13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71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</row>
    <row r="28" spans="1:94" s="40" customFormat="1" ht="14.25" customHeight="1" x14ac:dyDescent="0.2">
      <c r="A28" s="171" t="s">
        <v>67</v>
      </c>
      <c r="B28" s="171"/>
      <c r="C28" s="171"/>
      <c r="D28" s="138" t="s">
        <v>61</v>
      </c>
      <c r="E28" s="138"/>
      <c r="F28" s="138"/>
      <c r="G28" s="138"/>
      <c r="H28" s="13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71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</row>
    <row r="29" spans="1:94" s="40" customFormat="1" ht="7.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AF29" s="55"/>
      <c r="AG29" s="55"/>
      <c r="AH29" s="55"/>
      <c r="AI29" s="55"/>
      <c r="AJ29" s="55"/>
      <c r="AK29" s="55"/>
      <c r="AL29" s="55"/>
      <c r="AM29" s="55"/>
      <c r="AN29" s="71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</row>
    <row r="30" spans="1:94" s="54" customFormat="1" ht="14.25" customHeight="1" x14ac:dyDescent="0.2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76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</row>
    <row r="31" spans="1:94" s="54" customFormat="1" ht="24" customHeight="1" x14ac:dyDescent="0.2">
      <c r="A31" s="137" t="s">
        <v>94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 t="s">
        <v>145</v>
      </c>
      <c r="L31" s="137"/>
      <c r="M31" s="137"/>
      <c r="N31" s="137"/>
      <c r="O31" s="137"/>
      <c r="P31" s="137"/>
      <c r="Q31" s="137"/>
      <c r="R31" s="137"/>
      <c r="S31" s="137"/>
      <c r="T31" s="145" t="s">
        <v>95</v>
      </c>
      <c r="U31" s="145"/>
      <c r="V31" s="145"/>
      <c r="W31" s="145"/>
      <c r="X31" s="145"/>
      <c r="Y31" s="145"/>
      <c r="Z31" s="145"/>
      <c r="AA31" s="145"/>
      <c r="AB31" s="137" t="s">
        <v>98</v>
      </c>
      <c r="AC31" s="137"/>
      <c r="AD31" s="137"/>
      <c r="AE31" s="137"/>
      <c r="AF31" s="137"/>
      <c r="AG31" s="137" t="s">
        <v>99</v>
      </c>
      <c r="AH31" s="137"/>
      <c r="AI31" s="137"/>
      <c r="AJ31" s="137"/>
      <c r="AK31" s="137"/>
      <c r="AL31" s="137"/>
      <c r="AM31" s="137"/>
      <c r="AN31" s="76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</row>
    <row r="32" spans="1:94" s="54" customFormat="1" ht="36.75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 t="s">
        <v>96</v>
      </c>
      <c r="U32" s="137"/>
      <c r="V32" s="145" t="s">
        <v>97</v>
      </c>
      <c r="W32" s="145"/>
      <c r="X32" s="145"/>
      <c r="Y32" s="145" t="s">
        <v>110</v>
      </c>
      <c r="Z32" s="145"/>
      <c r="AA32" s="145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76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</row>
    <row r="33" spans="1:94" s="40" customFormat="1" ht="14.25" customHeight="1" x14ac:dyDescent="0.2">
      <c r="A33" s="137">
        <v>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>
        <v>9</v>
      </c>
      <c r="L33" s="137"/>
      <c r="M33" s="137"/>
      <c r="N33" s="137"/>
      <c r="O33" s="137"/>
      <c r="P33" s="137"/>
      <c r="Q33" s="137"/>
      <c r="R33" s="137"/>
      <c r="S33" s="137"/>
      <c r="T33" s="137">
        <v>10</v>
      </c>
      <c r="U33" s="137"/>
      <c r="V33" s="137">
        <v>11</v>
      </c>
      <c r="W33" s="137"/>
      <c r="X33" s="137"/>
      <c r="Y33" s="137">
        <v>12</v>
      </c>
      <c r="Z33" s="137"/>
      <c r="AA33" s="137"/>
      <c r="AB33" s="137">
        <v>13</v>
      </c>
      <c r="AC33" s="137"/>
      <c r="AD33" s="137"/>
      <c r="AE33" s="137"/>
      <c r="AF33" s="137"/>
      <c r="AG33" s="137">
        <v>14</v>
      </c>
      <c r="AH33" s="137"/>
      <c r="AI33" s="137"/>
      <c r="AJ33" s="137"/>
      <c r="AK33" s="137"/>
      <c r="AL33" s="137"/>
      <c r="AM33" s="137"/>
      <c r="AN33" s="71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</row>
    <row r="34" spans="1:94" s="40" customFormat="1" ht="14.25" customHeight="1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1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</row>
    <row r="35" spans="1:94" s="40" customFormat="1" ht="14.25" customHeight="1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1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</row>
    <row r="36" spans="1:94" s="40" customFormat="1" ht="14.25" customHeight="1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1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</row>
    <row r="37" spans="1:94" s="40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43"/>
      <c r="Q37" s="43"/>
      <c r="R37" s="55"/>
      <c r="S37" s="55"/>
      <c r="T37" s="55"/>
      <c r="AN37" s="71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</row>
    <row r="38" spans="1:94" s="54" customFormat="1" ht="15" customHeight="1" x14ac:dyDescent="0.2">
      <c r="A38" s="185" t="s">
        <v>146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40" customFormat="1" ht="15" customHeight="1" x14ac:dyDescent="0.2">
      <c r="A39" s="42" t="s">
        <v>148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58" t="s">
        <v>147</v>
      </c>
      <c r="AN39" s="71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</row>
    <row r="40" spans="1:94" s="40" customFormat="1" ht="15" customHeight="1" x14ac:dyDescent="0.2">
      <c r="A40" s="57" t="s">
        <v>150</v>
      </c>
      <c r="B40" s="5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182">
        <f>A17*K17*R17*AD17</f>
        <v>0</v>
      </c>
      <c r="AJ40" s="183"/>
      <c r="AK40" s="183"/>
      <c r="AL40" s="183"/>
      <c r="AM40" s="184"/>
      <c r="AN40" s="71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</row>
    <row r="41" spans="1:94" s="40" customFormat="1" ht="15" customHeight="1" x14ac:dyDescent="0.2">
      <c r="A41" s="61" t="s">
        <v>151</v>
      </c>
      <c r="B41" s="6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  <c r="AI41" s="182">
        <f>A18*K18*R18*AD18</f>
        <v>0</v>
      </c>
      <c r="AJ41" s="183"/>
      <c r="AK41" s="183"/>
      <c r="AL41" s="183"/>
      <c r="AM41" s="18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61" t="s">
        <v>152</v>
      </c>
      <c r="B42" s="61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0"/>
      <c r="AI42" s="182">
        <f>A19*K19*R19*AD19</f>
        <v>0</v>
      </c>
      <c r="AJ42" s="183"/>
      <c r="AK42" s="183"/>
      <c r="AL42" s="183"/>
      <c r="AM42" s="18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61" t="s">
        <v>149</v>
      </c>
      <c r="B43" s="61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60"/>
      <c r="AI43" s="182">
        <f>SUM(AI40:AM42)</f>
        <v>0</v>
      </c>
      <c r="AJ43" s="183"/>
      <c r="AK43" s="183"/>
      <c r="AL43" s="183"/>
      <c r="AM43" s="18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6.75" customHeight="1" x14ac:dyDescent="0.2">
      <c r="A44" s="62"/>
      <c r="B44" s="62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63"/>
      <c r="AI44" s="63"/>
      <c r="AJ44" s="63"/>
      <c r="AK44" s="63"/>
      <c r="AL44" s="63"/>
      <c r="AM44" s="63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54" customFormat="1" ht="15" customHeight="1" x14ac:dyDescent="0.2">
      <c r="A45" s="57" t="s">
        <v>153</v>
      </c>
      <c r="B45" s="57"/>
      <c r="C45" s="57"/>
      <c r="D45" s="57"/>
      <c r="E45" s="19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64"/>
      <c r="AK45" s="64"/>
      <c r="AL45" s="64"/>
      <c r="AM45" s="57"/>
      <c r="AN45" s="76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</row>
    <row r="46" spans="1:94" s="54" customFormat="1" ht="15" customHeight="1" x14ac:dyDescent="0.2">
      <c r="A46" s="57" t="s">
        <v>154</v>
      </c>
      <c r="B46" s="57"/>
      <c r="C46" s="57"/>
      <c r="D46" s="57"/>
      <c r="E46" s="57"/>
      <c r="F46" s="57"/>
      <c r="G46" s="57"/>
      <c r="H46" s="57"/>
      <c r="I46" s="57"/>
      <c r="AH46" s="194"/>
      <c r="AI46" s="194"/>
      <c r="AJ46" s="194"/>
      <c r="AK46" s="194"/>
      <c r="AL46" s="194"/>
      <c r="AM46" s="194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54" customFormat="1" ht="15" customHeight="1" x14ac:dyDescent="0.2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76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</row>
    <row r="48" spans="1:94" s="54" customFormat="1" ht="15" customHeight="1" x14ac:dyDescent="0.2">
      <c r="A48" s="65" t="s">
        <v>155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66"/>
      <c r="AI48" s="66"/>
      <c r="AJ48" s="66"/>
      <c r="AK48" s="66"/>
      <c r="AL48" s="66"/>
      <c r="AM48" s="66"/>
      <c r="AN48" s="76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</row>
    <row r="49" spans="1:94" s="54" customFormat="1" ht="15" customHeight="1" x14ac:dyDescent="0.2">
      <c r="A49" s="57" t="s">
        <v>156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198"/>
      <c r="AI49" s="198"/>
      <c r="AJ49" s="198"/>
      <c r="AK49" s="198"/>
      <c r="AL49" s="198"/>
      <c r="AM49" s="198"/>
      <c r="AN49" s="76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</row>
    <row r="50" spans="1:94" s="54" customFormat="1" ht="15" customHeight="1" x14ac:dyDescent="0.2">
      <c r="A50" s="57" t="s">
        <v>157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198"/>
      <c r="AI50" s="198"/>
      <c r="AJ50" s="198"/>
      <c r="AK50" s="198"/>
      <c r="AL50" s="198"/>
      <c r="AM50" s="198"/>
      <c r="AN50" s="76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</row>
    <row r="51" spans="1:94" s="54" customFormat="1" ht="15" customHeight="1" x14ac:dyDescent="0.2">
      <c r="A51" s="57" t="s">
        <v>158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198"/>
      <c r="AI51" s="198"/>
      <c r="AJ51" s="198"/>
      <c r="AK51" s="198"/>
      <c r="AL51" s="198"/>
      <c r="AM51" s="198"/>
      <c r="AN51" s="76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</row>
    <row r="52" spans="1:94" s="54" customFormat="1" ht="12.75" customHeight="1" x14ac:dyDescent="0.2">
      <c r="A52" s="165" t="s">
        <v>159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67"/>
      <c r="AI52" s="67"/>
      <c r="AJ52" s="67"/>
      <c r="AK52" s="67"/>
      <c r="AL52" s="67"/>
      <c r="AM52" s="68" t="s">
        <v>147</v>
      </c>
      <c r="AN52" s="76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</row>
    <row r="53" spans="1:94" s="54" customFormat="1" ht="26.25" customHeight="1" x14ac:dyDescent="0.2">
      <c r="A53" s="165" t="s">
        <v>160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90"/>
      <c r="AH53" s="181">
        <f>IF(Y17&gt;0,AI40*AH49/Y17,IF(AC10=0,0,AI40*AH49/AC10))</f>
        <v>0</v>
      </c>
      <c r="AI53" s="181"/>
      <c r="AJ53" s="181"/>
      <c r="AK53" s="181"/>
      <c r="AL53" s="181"/>
      <c r="AM53" s="181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24.75" customHeight="1" x14ac:dyDescent="0.2">
      <c r="A54" s="165" t="s">
        <v>161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90"/>
      <c r="AH54" s="181">
        <f>IF(Y18&gt;0,AI41*AH50/Y18,IF(AC11=0,0,AI41*AH50/AC11))</f>
        <v>0</v>
      </c>
      <c r="AI54" s="181"/>
      <c r="AJ54" s="181"/>
      <c r="AK54" s="181"/>
      <c r="AL54" s="181"/>
      <c r="AM54" s="181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24.75" customHeight="1" x14ac:dyDescent="0.2">
      <c r="A55" s="165" t="s">
        <v>162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81">
        <f>IF(Y19&gt;0,AI42*AH51/Y19,IF(AC12=0,0,AI42*AH51/AC12))</f>
        <v>0</v>
      </c>
      <c r="AI55" s="181"/>
      <c r="AJ55" s="181"/>
      <c r="AK55" s="181"/>
      <c r="AL55" s="181"/>
      <c r="AM55" s="181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56"/>
      <c r="AI56" s="56"/>
      <c r="AJ56" s="56"/>
      <c r="AK56" s="56"/>
      <c r="AL56" s="56"/>
      <c r="AM56" s="56"/>
    </row>
    <row r="57" spans="1:94" ht="11.2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9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9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9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9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9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9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9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</sheetData>
  <sheetProtection sheet="1" objects="1" formatCells="0" formatColumns="0" formatRows="0" insertColumns="0" insertRows="0" insertHyperlinks="0" deleteColumns="0" deleteRows="0" sort="0" autoFilter="0" pivotTables="0"/>
  <mergeCells count="173">
    <mergeCell ref="AH51:AM51"/>
    <mergeCell ref="AH46:AM46"/>
    <mergeCell ref="AH49:AM49"/>
    <mergeCell ref="AH50:AM50"/>
    <mergeCell ref="AI41:AM41"/>
    <mergeCell ref="AG33:AM33"/>
    <mergeCell ref="AI42:AM42"/>
    <mergeCell ref="AI40:AM40"/>
    <mergeCell ref="AG36:AM36"/>
    <mergeCell ref="AI43:AM43"/>
    <mergeCell ref="AH55:AM55"/>
    <mergeCell ref="A38:AL38"/>
    <mergeCell ref="I25:O25"/>
    <mergeCell ref="P25:U25"/>
    <mergeCell ref="AJ26:AM26"/>
    <mergeCell ref="I27:O27"/>
    <mergeCell ref="P27:U27"/>
    <mergeCell ref="V27:X27"/>
    <mergeCell ref="Y27:AA27"/>
    <mergeCell ref="AB27:AF27"/>
    <mergeCell ref="AH2:AM2"/>
    <mergeCell ref="A53:AG53"/>
    <mergeCell ref="A55:AG55"/>
    <mergeCell ref="A4:AM4"/>
    <mergeCell ref="AH53:AM53"/>
    <mergeCell ref="AH54:AM54"/>
    <mergeCell ref="A54:AG54"/>
    <mergeCell ref="A47:AM47"/>
    <mergeCell ref="A52:AG52"/>
    <mergeCell ref="W8:Y8"/>
    <mergeCell ref="Z8:AB8"/>
    <mergeCell ref="A6:AH6"/>
    <mergeCell ref="AG8:AM8"/>
    <mergeCell ref="AC8:AF8"/>
    <mergeCell ref="C8:G8"/>
    <mergeCell ref="AI6:AM6"/>
    <mergeCell ref="L8:V8"/>
    <mergeCell ref="H8:K8"/>
    <mergeCell ref="AB25:AF25"/>
    <mergeCell ref="AD18:AH18"/>
    <mergeCell ref="AI18:AM18"/>
    <mergeCell ref="AI19:AM19"/>
    <mergeCell ref="AG25:AI25"/>
    <mergeCell ref="A21:AM21"/>
    <mergeCell ref="AJ24:AM24"/>
    <mergeCell ref="AJ25:AM25"/>
    <mergeCell ref="Y25:AA25"/>
    <mergeCell ref="V25:X25"/>
    <mergeCell ref="AB33:AF33"/>
    <mergeCell ref="AG24:AI24"/>
    <mergeCell ref="AG26:AI26"/>
    <mergeCell ref="A18:J18"/>
    <mergeCell ref="K17:Q17"/>
    <mergeCell ref="R17:X17"/>
    <mergeCell ref="Y17:AC17"/>
    <mergeCell ref="Y18:AC18"/>
    <mergeCell ref="K33:S33"/>
    <mergeCell ref="Y26:AA26"/>
    <mergeCell ref="A14:J15"/>
    <mergeCell ref="W11:Y11"/>
    <mergeCell ref="Y15:AC15"/>
    <mergeCell ref="A12:B12"/>
    <mergeCell ref="C12:G12"/>
    <mergeCell ref="Y14:AH14"/>
    <mergeCell ref="R14:X15"/>
    <mergeCell ref="K14:Q15"/>
    <mergeCell ref="AG11:AM11"/>
    <mergeCell ref="AC11:AF11"/>
    <mergeCell ref="A16:J16"/>
    <mergeCell ref="I23:AM23"/>
    <mergeCell ref="K18:Q18"/>
    <mergeCell ref="R18:X18"/>
    <mergeCell ref="A17:J17"/>
    <mergeCell ref="K19:Q19"/>
    <mergeCell ref="A19:J19"/>
    <mergeCell ref="AI16:AM16"/>
    <mergeCell ref="R19:X19"/>
    <mergeCell ref="AG27:AI27"/>
    <mergeCell ref="AJ27:AM27"/>
    <mergeCell ref="P26:U26"/>
    <mergeCell ref="I28:O28"/>
    <mergeCell ref="P28:U28"/>
    <mergeCell ref="AB28:AF28"/>
    <mergeCell ref="V28:X28"/>
    <mergeCell ref="AB26:AF26"/>
    <mergeCell ref="AG28:AI28"/>
    <mergeCell ref="AJ28:AM28"/>
    <mergeCell ref="Y28:AA28"/>
    <mergeCell ref="Y33:AA33"/>
    <mergeCell ref="AG31:AM32"/>
    <mergeCell ref="D27:H27"/>
    <mergeCell ref="A30:AM30"/>
    <mergeCell ref="T33:U33"/>
    <mergeCell ref="V33:X33"/>
    <mergeCell ref="A27:C27"/>
    <mergeCell ref="A31:J32"/>
    <mergeCell ref="K31:S32"/>
    <mergeCell ref="T35:U35"/>
    <mergeCell ref="AG35:AM35"/>
    <mergeCell ref="T34:U34"/>
    <mergeCell ref="V34:X34"/>
    <mergeCell ref="V35:X35"/>
    <mergeCell ref="Y35:AA35"/>
    <mergeCell ref="Y34:AA34"/>
    <mergeCell ref="AB34:AF34"/>
    <mergeCell ref="AG34:AM34"/>
    <mergeCell ref="AB35:AF35"/>
    <mergeCell ref="T36:U36"/>
    <mergeCell ref="V36:X36"/>
    <mergeCell ref="Y36:AA36"/>
    <mergeCell ref="AB36:AF36"/>
    <mergeCell ref="D28:H28"/>
    <mergeCell ref="K36:S36"/>
    <mergeCell ref="A36:J36"/>
    <mergeCell ref="A35:J35"/>
    <mergeCell ref="A34:J34"/>
    <mergeCell ref="K34:S34"/>
    <mergeCell ref="K35:S35"/>
    <mergeCell ref="A33:J33"/>
    <mergeCell ref="A10:B10"/>
    <mergeCell ref="A8:B9"/>
    <mergeCell ref="C9:G9"/>
    <mergeCell ref="C10:G10"/>
    <mergeCell ref="C11:G11"/>
    <mergeCell ref="H10:K10"/>
    <mergeCell ref="D23:H25"/>
    <mergeCell ref="A23:C25"/>
    <mergeCell ref="T32:U32"/>
    <mergeCell ref="V32:X32"/>
    <mergeCell ref="Y32:AA32"/>
    <mergeCell ref="T31:AA31"/>
    <mergeCell ref="AB31:AF32"/>
    <mergeCell ref="A11:B11"/>
    <mergeCell ref="A28:C28"/>
    <mergeCell ref="A26:C26"/>
    <mergeCell ref="D26:H26"/>
    <mergeCell ref="I26:O26"/>
    <mergeCell ref="P24:U24"/>
    <mergeCell ref="I24:O24"/>
    <mergeCell ref="V26:X26"/>
    <mergeCell ref="V24:X24"/>
    <mergeCell ref="L10:V10"/>
    <mergeCell ref="H11:K11"/>
    <mergeCell ref="L11:V11"/>
    <mergeCell ref="W10:Y10"/>
    <mergeCell ref="K16:Q16"/>
    <mergeCell ref="R16:X16"/>
    <mergeCell ref="H9:K9"/>
    <mergeCell ref="L9:V9"/>
    <mergeCell ref="W9:Y9"/>
    <mergeCell ref="Z9:AB9"/>
    <mergeCell ref="AC9:AF9"/>
    <mergeCell ref="AG9:AM9"/>
    <mergeCell ref="Z10:AB10"/>
    <mergeCell ref="AC10:AF10"/>
    <mergeCell ref="AG10:AM10"/>
    <mergeCell ref="H12:K12"/>
    <mergeCell ref="L12:V12"/>
    <mergeCell ref="W12:Y12"/>
    <mergeCell ref="Z12:AB12"/>
    <mergeCell ref="AC12:AF12"/>
    <mergeCell ref="AG12:AM12"/>
    <mergeCell ref="Z11:AB11"/>
    <mergeCell ref="AI14:AM15"/>
    <mergeCell ref="AD15:AH15"/>
    <mergeCell ref="AD17:AH17"/>
    <mergeCell ref="AI17:AM17"/>
    <mergeCell ref="Y24:AA24"/>
    <mergeCell ref="AB24:AF24"/>
    <mergeCell ref="Y16:AC16"/>
    <mergeCell ref="AD16:AH16"/>
    <mergeCell ref="Y19:AC19"/>
    <mergeCell ref="AD19:AH19"/>
  </mergeCells>
  <phoneticPr fontId="7" type="noConversion"/>
  <dataValidations count="3">
    <dataValidation type="list" allowBlank="1" showInputMessage="1" showErrorMessage="1" sqref="AI17:AM19 AI6:AM6">
      <formula1>$AN$4:$AN$5</formula1>
    </dataValidation>
    <dataValidation type="list" allowBlank="1" showInputMessage="1" showErrorMessage="1" prompt="Выберите код типа объекта" sqref="H10:K12">
      <formula1>Код</formula1>
    </dataValidation>
    <dataValidation type="list" allowBlank="1" showInputMessage="1" showErrorMessage="1" prompt="Выберите код работ, услуг" sqref="W10:Y12">
      <formula1>Код_1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rowBreaks count="1" manualBreakCount="1">
    <brk id="37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84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2.85546875" style="70" customWidth="1"/>
    <col min="41" max="41" width="11.4257812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15" customHeight="1" x14ac:dyDescent="0.2">
      <c r="C2" s="49"/>
      <c r="D2" s="49"/>
      <c r="E2" s="49"/>
      <c r="F2" s="49"/>
      <c r="G2" s="49"/>
      <c r="H2" s="49"/>
      <c r="I2" s="49"/>
      <c r="J2" s="49"/>
      <c r="K2" s="49"/>
      <c r="U2" s="50"/>
      <c r="V2" s="50"/>
      <c r="W2" s="50"/>
      <c r="X2" s="50"/>
      <c r="Y2" s="50"/>
      <c r="Z2" s="50"/>
      <c r="AA2" s="50"/>
      <c r="AB2" s="50"/>
      <c r="AC2" s="50"/>
      <c r="AD2" s="50"/>
      <c r="AG2" s="51" t="s">
        <v>78</v>
      </c>
      <c r="AH2" s="191" t="s">
        <v>129</v>
      </c>
      <c r="AI2" s="192"/>
      <c r="AJ2" s="192"/>
      <c r="AK2" s="192"/>
      <c r="AL2" s="192"/>
      <c r="AM2" s="193"/>
      <c r="AN2" s="74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11.25" customHeight="1" x14ac:dyDescent="0.2">
      <c r="AN3" s="75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54" customFormat="1" ht="25.5" customHeight="1" x14ac:dyDescent="0.2">
      <c r="A4" s="165" t="s">
        <v>130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75" t="s">
        <v>219</v>
      </c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</row>
    <row r="5" spans="1:94" s="54" customFormat="1" ht="7.5" customHeight="1" x14ac:dyDescent="0.2">
      <c r="AN5" s="75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27" customHeight="1" x14ac:dyDescent="0.2">
      <c r="A6" s="165" t="s">
        <v>131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90"/>
      <c r="AI6" s="195"/>
      <c r="AJ6" s="196"/>
      <c r="AK6" s="196"/>
      <c r="AL6" s="196"/>
      <c r="AM6" s="197"/>
      <c r="AN6" s="76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54" customFormat="1" ht="7.5" customHeight="1" x14ac:dyDescent="0.2">
      <c r="AN7" s="76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</row>
    <row r="8" spans="1:94" s="48" customFormat="1" ht="86.25" customHeight="1" x14ac:dyDescent="0.2">
      <c r="A8" s="137" t="s">
        <v>100</v>
      </c>
      <c r="B8" s="137"/>
      <c r="C8" s="137" t="s">
        <v>56</v>
      </c>
      <c r="D8" s="137"/>
      <c r="E8" s="137"/>
      <c r="F8" s="137"/>
      <c r="G8" s="137"/>
      <c r="H8" s="137" t="s">
        <v>24</v>
      </c>
      <c r="I8" s="137"/>
      <c r="J8" s="137"/>
      <c r="K8" s="137"/>
      <c r="L8" s="137" t="s">
        <v>132</v>
      </c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55</v>
      </c>
      <c r="X8" s="137"/>
      <c r="Y8" s="137"/>
      <c r="Z8" s="145" t="s">
        <v>133</v>
      </c>
      <c r="AA8" s="145"/>
      <c r="AB8" s="145"/>
      <c r="AC8" s="137" t="s">
        <v>57</v>
      </c>
      <c r="AD8" s="137"/>
      <c r="AE8" s="137"/>
      <c r="AF8" s="137"/>
      <c r="AG8" s="137" t="s">
        <v>134</v>
      </c>
      <c r="AH8" s="137"/>
      <c r="AI8" s="137"/>
      <c r="AJ8" s="137"/>
      <c r="AK8" s="137"/>
      <c r="AL8" s="137"/>
      <c r="AM8" s="137"/>
      <c r="AN8" s="77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s="54" customFormat="1" ht="14.25" customHeight="1" x14ac:dyDescent="0.2">
      <c r="A9" s="137"/>
      <c r="B9" s="137"/>
      <c r="C9" s="137">
        <v>1</v>
      </c>
      <c r="D9" s="137"/>
      <c r="E9" s="137"/>
      <c r="F9" s="137"/>
      <c r="G9" s="137"/>
      <c r="H9" s="137">
        <v>2</v>
      </c>
      <c r="I9" s="137"/>
      <c r="J9" s="137"/>
      <c r="K9" s="137"/>
      <c r="L9" s="137">
        <v>3</v>
      </c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69" t="s">
        <v>62</v>
      </c>
      <c r="X9" s="169"/>
      <c r="Y9" s="169"/>
      <c r="Z9" s="169" t="s">
        <v>48</v>
      </c>
      <c r="AA9" s="169"/>
      <c r="AB9" s="169"/>
      <c r="AC9" s="169" t="s">
        <v>52</v>
      </c>
      <c r="AD9" s="169"/>
      <c r="AE9" s="169"/>
      <c r="AF9" s="169"/>
      <c r="AG9" s="169" t="s">
        <v>135</v>
      </c>
      <c r="AH9" s="169"/>
      <c r="AI9" s="169"/>
      <c r="AJ9" s="169"/>
      <c r="AK9" s="169"/>
      <c r="AL9" s="169"/>
      <c r="AM9" s="169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7">
        <v>1</v>
      </c>
      <c r="B10" s="177"/>
      <c r="C10" s="170" t="s">
        <v>59</v>
      </c>
      <c r="D10" s="170"/>
      <c r="E10" s="170"/>
      <c r="F10" s="170"/>
      <c r="G10" s="170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47"/>
      <c r="X10" s="147"/>
      <c r="Y10" s="147"/>
      <c r="Z10" s="167"/>
      <c r="AA10" s="167"/>
      <c r="AB10" s="167"/>
      <c r="AC10" s="147"/>
      <c r="AD10" s="147"/>
      <c r="AE10" s="147"/>
      <c r="AF10" s="147"/>
      <c r="AG10" s="168">
        <v>1</v>
      </c>
      <c r="AH10" s="168"/>
      <c r="AI10" s="168"/>
      <c r="AJ10" s="168"/>
      <c r="AK10" s="168"/>
      <c r="AL10" s="168"/>
      <c r="AM10" s="168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2</v>
      </c>
      <c r="B11" s="171"/>
      <c r="C11" s="138" t="s">
        <v>60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47"/>
      <c r="X11" s="147"/>
      <c r="Y11" s="147"/>
      <c r="Z11" s="167"/>
      <c r="AA11" s="167"/>
      <c r="AB11" s="167"/>
      <c r="AC11" s="147"/>
      <c r="AD11" s="147"/>
      <c r="AE11" s="147"/>
      <c r="AF11" s="147"/>
      <c r="AG11" s="168">
        <v>1</v>
      </c>
      <c r="AH11" s="168"/>
      <c r="AI11" s="168"/>
      <c r="AJ11" s="168"/>
      <c r="AK11" s="168"/>
      <c r="AL11" s="168"/>
      <c r="AM11" s="168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14.25" customHeight="1" x14ac:dyDescent="0.2">
      <c r="A12" s="171">
        <v>3</v>
      </c>
      <c r="B12" s="171"/>
      <c r="C12" s="138" t="s">
        <v>61</v>
      </c>
      <c r="D12" s="138"/>
      <c r="E12" s="138"/>
      <c r="F12" s="138"/>
      <c r="G12" s="138"/>
      <c r="H12" s="149"/>
      <c r="I12" s="149"/>
      <c r="J12" s="149"/>
      <c r="K12" s="149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47"/>
      <c r="X12" s="147"/>
      <c r="Y12" s="147"/>
      <c r="Z12" s="167"/>
      <c r="AA12" s="167"/>
      <c r="AB12" s="167"/>
      <c r="AC12" s="147"/>
      <c r="AD12" s="147"/>
      <c r="AE12" s="147"/>
      <c r="AF12" s="147"/>
      <c r="AG12" s="168">
        <v>1</v>
      </c>
      <c r="AH12" s="168"/>
      <c r="AI12" s="168"/>
      <c r="AJ12" s="168"/>
      <c r="AK12" s="168"/>
      <c r="AL12" s="168"/>
      <c r="AM12" s="168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7.5" customHeight="1" thickBo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AF13" s="55"/>
      <c r="AG13" s="55"/>
      <c r="AH13" s="55"/>
      <c r="AI13" s="55"/>
      <c r="AJ13" s="55"/>
      <c r="AK13" s="55"/>
      <c r="AL13" s="55"/>
      <c r="AM13" s="55"/>
      <c r="AN13" s="76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9.5" customHeight="1" thickBot="1" x14ac:dyDescent="0.25">
      <c r="A14" s="145" t="s">
        <v>10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37" t="s">
        <v>58</v>
      </c>
      <c r="L14" s="137"/>
      <c r="M14" s="137"/>
      <c r="N14" s="137"/>
      <c r="O14" s="137"/>
      <c r="P14" s="137"/>
      <c r="Q14" s="137"/>
      <c r="R14" s="137" t="s">
        <v>136</v>
      </c>
      <c r="S14" s="137"/>
      <c r="T14" s="137"/>
      <c r="U14" s="137"/>
      <c r="V14" s="137"/>
      <c r="W14" s="137"/>
      <c r="X14" s="137"/>
      <c r="Y14" s="137" t="s">
        <v>137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 t="s">
        <v>138</v>
      </c>
      <c r="AJ14" s="137"/>
      <c r="AK14" s="137"/>
      <c r="AL14" s="137"/>
      <c r="AM14" s="137"/>
      <c r="AN14" s="76"/>
      <c r="AO14" s="30" t="s">
        <v>273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61.5" customHeight="1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 t="s">
        <v>11</v>
      </c>
      <c r="Z15" s="137"/>
      <c r="AA15" s="137"/>
      <c r="AB15" s="137"/>
      <c r="AC15" s="137"/>
      <c r="AD15" s="137" t="s">
        <v>139</v>
      </c>
      <c r="AE15" s="137"/>
      <c r="AF15" s="137"/>
      <c r="AG15" s="137"/>
      <c r="AH15" s="137"/>
      <c r="AI15" s="137"/>
      <c r="AJ15" s="137"/>
      <c r="AK15" s="137"/>
      <c r="AL15" s="137"/>
      <c r="AM15" s="137"/>
      <c r="AN15" s="76"/>
      <c r="AO15" s="31" t="s">
        <v>272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37">
        <v>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>
        <v>9</v>
      </c>
      <c r="L16" s="137"/>
      <c r="M16" s="137"/>
      <c r="N16" s="137"/>
      <c r="O16" s="137"/>
      <c r="P16" s="137"/>
      <c r="Q16" s="137"/>
      <c r="R16" s="137">
        <v>10</v>
      </c>
      <c r="S16" s="137"/>
      <c r="T16" s="137"/>
      <c r="U16" s="137"/>
      <c r="V16" s="137"/>
      <c r="W16" s="137"/>
      <c r="X16" s="137"/>
      <c r="Y16" s="137">
        <v>11</v>
      </c>
      <c r="Z16" s="137"/>
      <c r="AA16" s="137"/>
      <c r="AB16" s="137"/>
      <c r="AC16" s="137"/>
      <c r="AD16" s="137">
        <v>12</v>
      </c>
      <c r="AE16" s="137"/>
      <c r="AF16" s="137"/>
      <c r="AG16" s="137"/>
      <c r="AH16" s="137"/>
      <c r="AI16" s="137">
        <v>13</v>
      </c>
      <c r="AJ16" s="137"/>
      <c r="AK16" s="137"/>
      <c r="AL16" s="137"/>
      <c r="AM16" s="137"/>
      <c r="AN16" s="76"/>
      <c r="AO16" s="32">
        <v>10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54" customFormat="1" ht="14.25" customHeight="1" x14ac:dyDescent="0.2">
      <c r="A17" s="181">
        <f>IF(AG10=0,0,Z10/AG10)</f>
        <v>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68">
        <v>1</v>
      </c>
      <c r="L17" s="168"/>
      <c r="M17" s="168"/>
      <c r="N17" s="168"/>
      <c r="O17" s="168"/>
      <c r="P17" s="168"/>
      <c r="Q17" s="168"/>
      <c r="R17" s="166">
        <f>IF(AO17=0,1,1-AO17/100%)</f>
        <v>1</v>
      </c>
      <c r="S17" s="166"/>
      <c r="T17" s="166"/>
      <c r="U17" s="166"/>
      <c r="V17" s="166"/>
      <c r="W17" s="166"/>
      <c r="X17" s="166"/>
      <c r="Y17" s="149"/>
      <c r="Z17" s="149"/>
      <c r="AA17" s="149"/>
      <c r="AB17" s="149"/>
      <c r="AC17" s="149"/>
      <c r="AD17" s="166">
        <f>IF(AI6="Х",1,IF(AC10=0,1,IF(Y17=0,1,Y17/AC10)))</f>
        <v>1</v>
      </c>
      <c r="AE17" s="166"/>
      <c r="AF17" s="166"/>
      <c r="AG17" s="166"/>
      <c r="AH17" s="166"/>
      <c r="AI17" s="149"/>
      <c r="AJ17" s="149"/>
      <c r="AK17" s="149"/>
      <c r="AL17" s="149"/>
      <c r="AM17" s="149"/>
      <c r="AN17" s="76"/>
      <c r="AO17" s="33">
        <v>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</row>
    <row r="18" spans="1:94" s="40" customFormat="1" ht="14.25" customHeight="1" x14ac:dyDescent="0.2">
      <c r="A18" s="181">
        <f>IF(AG11=0,0,Z11/AG11)</f>
        <v>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68">
        <v>1</v>
      </c>
      <c r="L18" s="168"/>
      <c r="M18" s="168"/>
      <c r="N18" s="168"/>
      <c r="O18" s="168"/>
      <c r="P18" s="168"/>
      <c r="Q18" s="168"/>
      <c r="R18" s="166">
        <f>IF(AO18=0,1,1-AO18/100%)</f>
        <v>1</v>
      </c>
      <c r="S18" s="166"/>
      <c r="T18" s="166"/>
      <c r="U18" s="166"/>
      <c r="V18" s="166"/>
      <c r="W18" s="166"/>
      <c r="X18" s="166"/>
      <c r="Y18" s="149"/>
      <c r="Z18" s="149"/>
      <c r="AA18" s="149"/>
      <c r="AB18" s="149"/>
      <c r="AC18" s="149"/>
      <c r="AD18" s="166">
        <f>IF(AI7="Х",1,IF(AC11=0,1,IF(Y18=0,1,Y18/AC11)))</f>
        <v>1</v>
      </c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3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14.25" customHeight="1" thickBot="1" x14ac:dyDescent="0.25">
      <c r="A19" s="181">
        <f>IF(AG12=0,0,Z12/AG12)</f>
        <v>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68">
        <v>1</v>
      </c>
      <c r="L19" s="168"/>
      <c r="M19" s="168"/>
      <c r="N19" s="168"/>
      <c r="O19" s="168"/>
      <c r="P19" s="168"/>
      <c r="Q19" s="168"/>
      <c r="R19" s="166">
        <f>IF(AO19=0,1,1-AO19/100%)</f>
        <v>1</v>
      </c>
      <c r="S19" s="166"/>
      <c r="T19" s="166"/>
      <c r="U19" s="166"/>
      <c r="V19" s="166"/>
      <c r="W19" s="166"/>
      <c r="X19" s="166"/>
      <c r="Y19" s="149"/>
      <c r="Z19" s="149"/>
      <c r="AA19" s="149"/>
      <c r="AB19" s="149"/>
      <c r="AC19" s="149"/>
      <c r="AD19" s="166">
        <f>IF(AI8="Х",1,IF(AC12=0,1,IF(Y19=0,1,Y19/AC12)))</f>
        <v>1</v>
      </c>
      <c r="AE19" s="166"/>
      <c r="AF19" s="166"/>
      <c r="AG19" s="166"/>
      <c r="AH19" s="166"/>
      <c r="AI19" s="149"/>
      <c r="AJ19" s="149"/>
      <c r="AK19" s="149"/>
      <c r="AL19" s="149"/>
      <c r="AM19" s="149"/>
      <c r="AN19" s="71"/>
      <c r="AO19" s="34">
        <v>0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40" customFormat="1" ht="7.5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3"/>
      <c r="Q20" s="43"/>
      <c r="R20" s="55"/>
      <c r="S20" s="55"/>
      <c r="T20" s="55"/>
      <c r="AN20" s="71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</row>
    <row r="21" spans="1:94" s="54" customFormat="1" ht="22.5" customHeight="1" x14ac:dyDescent="0.2">
      <c r="A21" s="165" t="s">
        <v>140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ht="7.5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94" ht="14.25" customHeight="1" x14ac:dyDescent="0.2">
      <c r="A23" s="137" t="s">
        <v>100</v>
      </c>
      <c r="B23" s="137"/>
      <c r="C23" s="137"/>
      <c r="D23" s="137" t="s">
        <v>56</v>
      </c>
      <c r="E23" s="137"/>
      <c r="F23" s="137"/>
      <c r="G23" s="137"/>
      <c r="H23" s="137"/>
      <c r="I23" s="172" t="s">
        <v>106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4"/>
    </row>
    <row r="24" spans="1:94" s="40" customFormat="1" ht="59.25" customHeight="1" x14ac:dyDescent="0.2">
      <c r="A24" s="137"/>
      <c r="B24" s="137"/>
      <c r="C24" s="137"/>
      <c r="D24" s="137"/>
      <c r="E24" s="137"/>
      <c r="F24" s="137"/>
      <c r="G24" s="137"/>
      <c r="H24" s="137"/>
      <c r="I24" s="137" t="s">
        <v>142</v>
      </c>
      <c r="J24" s="137"/>
      <c r="K24" s="137"/>
      <c r="L24" s="137"/>
      <c r="M24" s="137"/>
      <c r="N24" s="137"/>
      <c r="O24" s="137"/>
      <c r="P24" s="137" t="s">
        <v>143</v>
      </c>
      <c r="Q24" s="137"/>
      <c r="R24" s="137"/>
      <c r="S24" s="137"/>
      <c r="T24" s="137"/>
      <c r="U24" s="137"/>
      <c r="V24" s="137" t="s">
        <v>90</v>
      </c>
      <c r="W24" s="137"/>
      <c r="X24" s="137"/>
      <c r="Y24" s="137" t="s">
        <v>91</v>
      </c>
      <c r="Z24" s="137"/>
      <c r="AA24" s="137"/>
      <c r="AB24" s="137" t="s">
        <v>144</v>
      </c>
      <c r="AC24" s="137"/>
      <c r="AD24" s="137"/>
      <c r="AE24" s="137"/>
      <c r="AF24" s="137"/>
      <c r="AG24" s="137" t="s">
        <v>109</v>
      </c>
      <c r="AH24" s="137"/>
      <c r="AI24" s="137"/>
      <c r="AJ24" s="137" t="s">
        <v>93</v>
      </c>
      <c r="AK24" s="137"/>
      <c r="AL24" s="137"/>
      <c r="AM24" s="137"/>
      <c r="AN24" s="71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</row>
    <row r="25" spans="1:94" s="40" customFormat="1" ht="14.2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>
        <v>1</v>
      </c>
      <c r="J25" s="137"/>
      <c r="K25" s="137"/>
      <c r="L25" s="137"/>
      <c r="M25" s="137"/>
      <c r="N25" s="137"/>
      <c r="O25" s="137"/>
      <c r="P25" s="137">
        <v>2</v>
      </c>
      <c r="Q25" s="137"/>
      <c r="R25" s="137"/>
      <c r="S25" s="137"/>
      <c r="T25" s="137"/>
      <c r="U25" s="137"/>
      <c r="V25" s="137">
        <v>3</v>
      </c>
      <c r="W25" s="137"/>
      <c r="X25" s="137"/>
      <c r="Y25" s="137">
        <v>4</v>
      </c>
      <c r="Z25" s="137"/>
      <c r="AA25" s="137"/>
      <c r="AB25" s="137">
        <v>5</v>
      </c>
      <c r="AC25" s="137"/>
      <c r="AD25" s="137"/>
      <c r="AE25" s="137"/>
      <c r="AF25" s="137"/>
      <c r="AG25" s="137">
        <v>6</v>
      </c>
      <c r="AH25" s="137"/>
      <c r="AI25" s="137"/>
      <c r="AJ25" s="137">
        <v>7</v>
      </c>
      <c r="AK25" s="137"/>
      <c r="AL25" s="137"/>
      <c r="AM25" s="137"/>
      <c r="AN25" s="71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</row>
    <row r="26" spans="1:94" s="40" customFormat="1" ht="14.25" customHeight="1" x14ac:dyDescent="0.2">
      <c r="A26" s="171" t="s">
        <v>141</v>
      </c>
      <c r="B26" s="171"/>
      <c r="C26" s="171"/>
      <c r="D26" s="138" t="s">
        <v>59</v>
      </c>
      <c r="E26" s="138"/>
      <c r="F26" s="138"/>
      <c r="G26" s="138"/>
      <c r="H26" s="138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71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</row>
    <row r="27" spans="1:94" s="40" customFormat="1" ht="14.25" customHeight="1" x14ac:dyDescent="0.2">
      <c r="A27" s="171" t="s">
        <v>66</v>
      </c>
      <c r="B27" s="171"/>
      <c r="C27" s="171"/>
      <c r="D27" s="138" t="s">
        <v>60</v>
      </c>
      <c r="E27" s="138"/>
      <c r="F27" s="138"/>
      <c r="G27" s="138"/>
      <c r="H27" s="13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71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</row>
    <row r="28" spans="1:94" s="40" customFormat="1" ht="14.25" customHeight="1" x14ac:dyDescent="0.2">
      <c r="A28" s="171" t="s">
        <v>67</v>
      </c>
      <c r="B28" s="171"/>
      <c r="C28" s="171"/>
      <c r="D28" s="138" t="s">
        <v>61</v>
      </c>
      <c r="E28" s="138"/>
      <c r="F28" s="138"/>
      <c r="G28" s="138"/>
      <c r="H28" s="13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71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</row>
    <row r="29" spans="1:94" s="40" customFormat="1" ht="7.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AF29" s="55"/>
      <c r="AG29" s="55"/>
      <c r="AH29" s="55"/>
      <c r="AI29" s="55"/>
      <c r="AJ29" s="55"/>
      <c r="AK29" s="55"/>
      <c r="AL29" s="55"/>
      <c r="AM29" s="55"/>
      <c r="AN29" s="71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</row>
    <row r="30" spans="1:94" s="54" customFormat="1" ht="14.25" customHeight="1" x14ac:dyDescent="0.2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76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</row>
    <row r="31" spans="1:94" s="54" customFormat="1" ht="24" customHeight="1" x14ac:dyDescent="0.2">
      <c r="A31" s="137" t="s">
        <v>94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 t="s">
        <v>145</v>
      </c>
      <c r="L31" s="137"/>
      <c r="M31" s="137"/>
      <c r="N31" s="137"/>
      <c r="O31" s="137"/>
      <c r="P31" s="137"/>
      <c r="Q31" s="137"/>
      <c r="R31" s="137"/>
      <c r="S31" s="137"/>
      <c r="T31" s="145" t="s">
        <v>95</v>
      </c>
      <c r="U31" s="145"/>
      <c r="V31" s="145"/>
      <c r="W31" s="145"/>
      <c r="X31" s="145"/>
      <c r="Y31" s="145"/>
      <c r="Z31" s="145"/>
      <c r="AA31" s="145"/>
      <c r="AB31" s="137" t="s">
        <v>98</v>
      </c>
      <c r="AC31" s="137"/>
      <c r="AD31" s="137"/>
      <c r="AE31" s="137"/>
      <c r="AF31" s="137"/>
      <c r="AG31" s="137" t="s">
        <v>99</v>
      </c>
      <c r="AH31" s="137"/>
      <c r="AI31" s="137"/>
      <c r="AJ31" s="137"/>
      <c r="AK31" s="137"/>
      <c r="AL31" s="137"/>
      <c r="AM31" s="137"/>
      <c r="AN31" s="76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</row>
    <row r="32" spans="1:94" s="54" customFormat="1" ht="36.75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 t="s">
        <v>96</v>
      </c>
      <c r="U32" s="137"/>
      <c r="V32" s="145" t="s">
        <v>97</v>
      </c>
      <c r="W32" s="145"/>
      <c r="X32" s="145"/>
      <c r="Y32" s="145" t="s">
        <v>110</v>
      </c>
      <c r="Z32" s="145"/>
      <c r="AA32" s="145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76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</row>
    <row r="33" spans="1:94" s="40" customFormat="1" ht="14.25" customHeight="1" x14ac:dyDescent="0.2">
      <c r="A33" s="137">
        <v>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>
        <v>9</v>
      </c>
      <c r="L33" s="137"/>
      <c r="M33" s="137"/>
      <c r="N33" s="137"/>
      <c r="O33" s="137"/>
      <c r="P33" s="137"/>
      <c r="Q33" s="137"/>
      <c r="R33" s="137"/>
      <c r="S33" s="137"/>
      <c r="T33" s="137">
        <v>10</v>
      </c>
      <c r="U33" s="137"/>
      <c r="V33" s="137">
        <v>11</v>
      </c>
      <c r="W33" s="137"/>
      <c r="X33" s="137"/>
      <c r="Y33" s="137">
        <v>12</v>
      </c>
      <c r="Z33" s="137"/>
      <c r="AA33" s="137"/>
      <c r="AB33" s="137">
        <v>13</v>
      </c>
      <c r="AC33" s="137"/>
      <c r="AD33" s="137"/>
      <c r="AE33" s="137"/>
      <c r="AF33" s="137"/>
      <c r="AG33" s="137">
        <v>14</v>
      </c>
      <c r="AH33" s="137"/>
      <c r="AI33" s="137"/>
      <c r="AJ33" s="137"/>
      <c r="AK33" s="137"/>
      <c r="AL33" s="137"/>
      <c r="AM33" s="137"/>
      <c r="AN33" s="71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</row>
    <row r="34" spans="1:94" s="40" customFormat="1" ht="14.25" customHeight="1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1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</row>
    <row r="35" spans="1:94" s="40" customFormat="1" ht="14.25" customHeight="1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1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</row>
    <row r="36" spans="1:94" s="40" customFormat="1" ht="14.25" customHeight="1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1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</row>
    <row r="37" spans="1:94" s="40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43"/>
      <c r="Q37" s="43"/>
      <c r="R37" s="55"/>
      <c r="S37" s="55"/>
      <c r="T37" s="55"/>
      <c r="AN37" s="71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</row>
    <row r="38" spans="1:94" s="54" customFormat="1" ht="15" customHeight="1" x14ac:dyDescent="0.2">
      <c r="A38" s="185" t="s">
        <v>146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40" customFormat="1" ht="15" customHeight="1" x14ac:dyDescent="0.2">
      <c r="A39" s="42" t="s">
        <v>148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58" t="s">
        <v>147</v>
      </c>
      <c r="AN39" s="71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</row>
    <row r="40" spans="1:94" s="40" customFormat="1" ht="15" customHeight="1" x14ac:dyDescent="0.2">
      <c r="A40" s="57" t="s">
        <v>150</v>
      </c>
      <c r="B40" s="5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182">
        <f>A17*K17*R17*AD17</f>
        <v>0</v>
      </c>
      <c r="AJ40" s="183"/>
      <c r="AK40" s="183"/>
      <c r="AL40" s="183"/>
      <c r="AM40" s="184"/>
      <c r="AN40" s="71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</row>
    <row r="41" spans="1:94" s="40" customFormat="1" ht="15" customHeight="1" x14ac:dyDescent="0.2">
      <c r="A41" s="61" t="s">
        <v>151</v>
      </c>
      <c r="B41" s="6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  <c r="AI41" s="182">
        <f>A18*K18*R18*AD18</f>
        <v>0</v>
      </c>
      <c r="AJ41" s="183"/>
      <c r="AK41" s="183"/>
      <c r="AL41" s="183"/>
      <c r="AM41" s="18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61" t="s">
        <v>152</v>
      </c>
      <c r="B42" s="61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0"/>
      <c r="AI42" s="182">
        <f>A19*K19*R19*AD19</f>
        <v>0</v>
      </c>
      <c r="AJ42" s="183"/>
      <c r="AK42" s="183"/>
      <c r="AL42" s="183"/>
      <c r="AM42" s="18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61" t="s">
        <v>149</v>
      </c>
      <c r="B43" s="61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60"/>
      <c r="AI43" s="182">
        <f>SUM(AI40:AM42)</f>
        <v>0</v>
      </c>
      <c r="AJ43" s="183"/>
      <c r="AK43" s="183"/>
      <c r="AL43" s="183"/>
      <c r="AM43" s="18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6.75" customHeight="1" x14ac:dyDescent="0.2">
      <c r="A44" s="62"/>
      <c r="B44" s="62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63"/>
      <c r="AI44" s="63"/>
      <c r="AJ44" s="63"/>
      <c r="AK44" s="63"/>
      <c r="AL44" s="63"/>
      <c r="AM44" s="63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54" customFormat="1" ht="15" customHeight="1" x14ac:dyDescent="0.2">
      <c r="A45" s="57" t="s">
        <v>153</v>
      </c>
      <c r="B45" s="57"/>
      <c r="C45" s="57"/>
      <c r="D45" s="57"/>
      <c r="E45" s="19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64"/>
      <c r="AK45" s="64"/>
      <c r="AL45" s="64"/>
      <c r="AM45" s="57"/>
      <c r="AN45" s="76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</row>
    <row r="46" spans="1:94" s="54" customFormat="1" ht="15" customHeight="1" x14ac:dyDescent="0.2">
      <c r="A46" s="57" t="s">
        <v>154</v>
      </c>
      <c r="B46" s="57"/>
      <c r="C46" s="57"/>
      <c r="D46" s="57"/>
      <c r="E46" s="57"/>
      <c r="F46" s="57"/>
      <c r="G46" s="57"/>
      <c r="H46" s="57"/>
      <c r="I46" s="57"/>
      <c r="AH46" s="194"/>
      <c r="AI46" s="194"/>
      <c r="AJ46" s="194"/>
      <c r="AK46" s="194"/>
      <c r="AL46" s="194"/>
      <c r="AM46" s="194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54" customFormat="1" ht="15" customHeight="1" x14ac:dyDescent="0.2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76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</row>
    <row r="48" spans="1:94" s="54" customFormat="1" ht="15" customHeight="1" x14ac:dyDescent="0.2">
      <c r="A48" s="65" t="s">
        <v>155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66"/>
      <c r="AI48" s="66"/>
      <c r="AJ48" s="66"/>
      <c r="AK48" s="66"/>
      <c r="AL48" s="66"/>
      <c r="AM48" s="66"/>
      <c r="AN48" s="76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</row>
    <row r="49" spans="1:94" s="54" customFormat="1" ht="15" customHeight="1" x14ac:dyDescent="0.2">
      <c r="A49" s="57" t="s">
        <v>156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198"/>
      <c r="AI49" s="198"/>
      <c r="AJ49" s="198"/>
      <c r="AK49" s="198"/>
      <c r="AL49" s="198"/>
      <c r="AM49" s="198"/>
      <c r="AN49" s="76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</row>
    <row r="50" spans="1:94" s="54" customFormat="1" ht="15" customHeight="1" x14ac:dyDescent="0.2">
      <c r="A50" s="57" t="s">
        <v>157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198"/>
      <c r="AI50" s="198"/>
      <c r="AJ50" s="198"/>
      <c r="AK50" s="198"/>
      <c r="AL50" s="198"/>
      <c r="AM50" s="198"/>
      <c r="AN50" s="76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</row>
    <row r="51" spans="1:94" s="54" customFormat="1" ht="15" customHeight="1" x14ac:dyDescent="0.2">
      <c r="A51" s="57" t="s">
        <v>158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198"/>
      <c r="AI51" s="198"/>
      <c r="AJ51" s="198"/>
      <c r="AK51" s="198"/>
      <c r="AL51" s="198"/>
      <c r="AM51" s="198"/>
      <c r="AN51" s="76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</row>
    <row r="52" spans="1:94" s="54" customFormat="1" ht="12.75" customHeight="1" x14ac:dyDescent="0.2">
      <c r="A52" s="165" t="s">
        <v>159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67"/>
      <c r="AI52" s="67"/>
      <c r="AJ52" s="67"/>
      <c r="AK52" s="67"/>
      <c r="AL52" s="67"/>
      <c r="AM52" s="68" t="s">
        <v>147</v>
      </c>
      <c r="AN52" s="76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</row>
    <row r="53" spans="1:94" s="54" customFormat="1" ht="26.25" customHeight="1" x14ac:dyDescent="0.2">
      <c r="A53" s="165" t="s">
        <v>160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90"/>
      <c r="AH53" s="181">
        <f>IF(Y17&gt;0,AI40*AH49/Y17,IF(AC10=0,0,AI40*AH49/AC10))</f>
        <v>0</v>
      </c>
      <c r="AI53" s="181"/>
      <c r="AJ53" s="181"/>
      <c r="AK53" s="181"/>
      <c r="AL53" s="181"/>
      <c r="AM53" s="181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24.75" customHeight="1" x14ac:dyDescent="0.2">
      <c r="A54" s="165" t="s">
        <v>161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90"/>
      <c r="AH54" s="181">
        <f>IF(Y18&gt;0,AI41*AH50/Y18,IF(AC11=0,0,AI41*AH50/AC11))</f>
        <v>0</v>
      </c>
      <c r="AI54" s="181"/>
      <c r="AJ54" s="181"/>
      <c r="AK54" s="181"/>
      <c r="AL54" s="181"/>
      <c r="AM54" s="181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24.75" customHeight="1" x14ac:dyDescent="0.2">
      <c r="A55" s="165" t="s">
        <v>162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81">
        <f>IF(Y19&gt;0,AI42*AH51/Y19,IF(AC12=0,0,AI42*AH51/AC12))</f>
        <v>0</v>
      </c>
      <c r="AI55" s="181"/>
      <c r="AJ55" s="181"/>
      <c r="AK55" s="181"/>
      <c r="AL55" s="181"/>
      <c r="AM55" s="181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56"/>
      <c r="AI56" s="56"/>
      <c r="AJ56" s="56"/>
      <c r="AK56" s="56"/>
      <c r="AL56" s="56"/>
      <c r="AM56" s="56"/>
    </row>
    <row r="57" spans="1:94" ht="11.2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9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9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9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9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9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9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9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</sheetData>
  <sheetProtection sheet="1" objects="1" formatCells="0" formatColumns="0" formatRows="0" insertColumns="0" insertRows="0" insertHyperlinks="0" deleteColumns="0" deleteRows="0" sort="0" autoFilter="0" pivotTables="0"/>
  <mergeCells count="173">
    <mergeCell ref="K16:Q16"/>
    <mergeCell ref="R16:X16"/>
    <mergeCell ref="Y16:AC16"/>
    <mergeCell ref="AD16:AH16"/>
    <mergeCell ref="Y17:AC17"/>
    <mergeCell ref="A18:J18"/>
    <mergeCell ref="K17:Q17"/>
    <mergeCell ref="R17:X17"/>
    <mergeCell ref="AI19:AM19"/>
    <mergeCell ref="P25:U25"/>
    <mergeCell ref="A23:C25"/>
    <mergeCell ref="Y25:AA25"/>
    <mergeCell ref="AB25:AF25"/>
    <mergeCell ref="Y15:AC15"/>
    <mergeCell ref="AD17:AH17"/>
    <mergeCell ref="AI17:AM17"/>
    <mergeCell ref="AG25:AI25"/>
    <mergeCell ref="A21:AM21"/>
    <mergeCell ref="R19:X19"/>
    <mergeCell ref="Y19:AC19"/>
    <mergeCell ref="AD19:AH19"/>
    <mergeCell ref="AI16:AM16"/>
    <mergeCell ref="A19:J19"/>
    <mergeCell ref="Z10:AB10"/>
    <mergeCell ref="L10:V10"/>
    <mergeCell ref="H11:K11"/>
    <mergeCell ref="L11:V11"/>
    <mergeCell ref="W11:Y11"/>
    <mergeCell ref="AC12:AF12"/>
    <mergeCell ref="Z11:AB11"/>
    <mergeCell ref="AC10:AF10"/>
    <mergeCell ref="AC11:AF11"/>
    <mergeCell ref="AG10:AM10"/>
    <mergeCell ref="W9:Y9"/>
    <mergeCell ref="Z9:AB9"/>
    <mergeCell ref="AC9:AF9"/>
    <mergeCell ref="AG9:AM9"/>
    <mergeCell ref="H12:K12"/>
    <mergeCell ref="L12:V12"/>
    <mergeCell ref="W12:Y12"/>
    <mergeCell ref="Z12:AB12"/>
    <mergeCell ref="W10:Y10"/>
    <mergeCell ref="L8:V8"/>
    <mergeCell ref="H8:K8"/>
    <mergeCell ref="H9:K9"/>
    <mergeCell ref="L9:V9"/>
    <mergeCell ref="C9:G9"/>
    <mergeCell ref="C10:G10"/>
    <mergeCell ref="H10:K10"/>
    <mergeCell ref="D26:H26"/>
    <mergeCell ref="I26:O26"/>
    <mergeCell ref="V25:X25"/>
    <mergeCell ref="D23:H25"/>
    <mergeCell ref="P24:U24"/>
    <mergeCell ref="I23:AM23"/>
    <mergeCell ref="AJ24:AM24"/>
    <mergeCell ref="AJ26:AM26"/>
    <mergeCell ref="A10:B10"/>
    <mergeCell ref="A8:B9"/>
    <mergeCell ref="AG31:AM32"/>
    <mergeCell ref="T32:U32"/>
    <mergeCell ref="V32:X32"/>
    <mergeCell ref="Y32:AA32"/>
    <mergeCell ref="T31:AA31"/>
    <mergeCell ref="AB31:AF32"/>
    <mergeCell ref="A11:B11"/>
    <mergeCell ref="A26:C26"/>
    <mergeCell ref="K36:S36"/>
    <mergeCell ref="A36:J36"/>
    <mergeCell ref="A35:J35"/>
    <mergeCell ref="A34:J34"/>
    <mergeCell ref="K34:S34"/>
    <mergeCell ref="A31:J32"/>
    <mergeCell ref="K31:S32"/>
    <mergeCell ref="K35:S35"/>
    <mergeCell ref="T36:U36"/>
    <mergeCell ref="V36:X36"/>
    <mergeCell ref="Y36:AA36"/>
    <mergeCell ref="AB36:AF36"/>
    <mergeCell ref="T35:U35"/>
    <mergeCell ref="AG35:AM35"/>
    <mergeCell ref="AG36:AM36"/>
    <mergeCell ref="T34:U34"/>
    <mergeCell ref="V34:X34"/>
    <mergeCell ref="V35:X35"/>
    <mergeCell ref="Y35:AA35"/>
    <mergeCell ref="V28:X28"/>
    <mergeCell ref="Y34:AA34"/>
    <mergeCell ref="AB34:AF34"/>
    <mergeCell ref="AG34:AM34"/>
    <mergeCell ref="AG28:AI28"/>
    <mergeCell ref="AJ28:AM28"/>
    <mergeCell ref="Y28:AA28"/>
    <mergeCell ref="Y33:AA33"/>
    <mergeCell ref="AB33:AF33"/>
    <mergeCell ref="A30:AM30"/>
    <mergeCell ref="AJ25:AM25"/>
    <mergeCell ref="AG27:AI27"/>
    <mergeCell ref="AJ27:AM27"/>
    <mergeCell ref="P26:U26"/>
    <mergeCell ref="I28:O28"/>
    <mergeCell ref="P28:U28"/>
    <mergeCell ref="AB28:AF28"/>
    <mergeCell ref="A28:C28"/>
    <mergeCell ref="D28:H28"/>
    <mergeCell ref="A33:J33"/>
    <mergeCell ref="K33:S33"/>
    <mergeCell ref="T33:U33"/>
    <mergeCell ref="V33:X33"/>
    <mergeCell ref="A16:J16"/>
    <mergeCell ref="A14:J15"/>
    <mergeCell ref="K18:Q18"/>
    <mergeCell ref="R18:X18"/>
    <mergeCell ref="A17:J17"/>
    <mergeCell ref="K19:Q19"/>
    <mergeCell ref="A12:B12"/>
    <mergeCell ref="C12:G12"/>
    <mergeCell ref="Y14:AH14"/>
    <mergeCell ref="R14:X15"/>
    <mergeCell ref="K14:Q15"/>
    <mergeCell ref="AG11:AM11"/>
    <mergeCell ref="C11:G11"/>
    <mergeCell ref="AG12:AM12"/>
    <mergeCell ref="AI14:AM15"/>
    <mergeCell ref="AD15:AH15"/>
    <mergeCell ref="AH2:AM2"/>
    <mergeCell ref="AI40:AM40"/>
    <mergeCell ref="Y18:AC18"/>
    <mergeCell ref="AD18:AH18"/>
    <mergeCell ref="AI18:AM18"/>
    <mergeCell ref="AB35:AF35"/>
    <mergeCell ref="A38:AL38"/>
    <mergeCell ref="I25:O25"/>
    <mergeCell ref="Z8:AB8"/>
    <mergeCell ref="A6:AH6"/>
    <mergeCell ref="AG8:AM8"/>
    <mergeCell ref="AC8:AF8"/>
    <mergeCell ref="C8:G8"/>
    <mergeCell ref="I27:O27"/>
    <mergeCell ref="P27:U27"/>
    <mergeCell ref="V27:X27"/>
    <mergeCell ref="Y27:AA27"/>
    <mergeCell ref="AB27:AF27"/>
    <mergeCell ref="A27:C27"/>
    <mergeCell ref="D27:H27"/>
    <mergeCell ref="A53:AG53"/>
    <mergeCell ref="A55:AG55"/>
    <mergeCell ref="A4:AM4"/>
    <mergeCell ref="AH53:AM53"/>
    <mergeCell ref="AH54:AM54"/>
    <mergeCell ref="A54:AG54"/>
    <mergeCell ref="A47:AM47"/>
    <mergeCell ref="A52:AG52"/>
    <mergeCell ref="W8:Y8"/>
    <mergeCell ref="AH55:AM55"/>
    <mergeCell ref="AI6:AM6"/>
    <mergeCell ref="I24:O24"/>
    <mergeCell ref="AG24:AI24"/>
    <mergeCell ref="V26:X26"/>
    <mergeCell ref="Y26:AA26"/>
    <mergeCell ref="AB26:AF26"/>
    <mergeCell ref="V24:X24"/>
    <mergeCell ref="Y24:AA24"/>
    <mergeCell ref="AB24:AF24"/>
    <mergeCell ref="AG26:AI26"/>
    <mergeCell ref="AH51:AM51"/>
    <mergeCell ref="AH46:AM46"/>
    <mergeCell ref="AH49:AM49"/>
    <mergeCell ref="AH50:AM50"/>
    <mergeCell ref="AI41:AM41"/>
    <mergeCell ref="AG33:AM33"/>
    <mergeCell ref="AI42:AM42"/>
    <mergeCell ref="AI43:AM43"/>
  </mergeCells>
  <phoneticPr fontId="7" type="noConversion"/>
  <dataValidations count="3">
    <dataValidation type="list" allowBlank="1" showInputMessage="1" showErrorMessage="1" sqref="AI17:AM19 AI6:AM6">
      <formula1>$AN$4:$AN$5</formula1>
    </dataValidation>
    <dataValidation type="list" allowBlank="1" showInputMessage="1" showErrorMessage="1" prompt="Выберите код типа объекта" sqref="H10:K12">
      <formula1>Код</formula1>
    </dataValidation>
    <dataValidation type="list" allowBlank="1" showInputMessage="1" showErrorMessage="1" prompt="Выберите код работ, услуг" sqref="W10:Y12">
      <formula1>Код_1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rowBreaks count="1" manualBreakCount="1">
    <brk id="37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84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2.85546875" style="70" customWidth="1"/>
    <col min="41" max="41" width="11.4257812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15" customHeight="1" x14ac:dyDescent="0.2">
      <c r="C2" s="49"/>
      <c r="D2" s="49"/>
      <c r="E2" s="49"/>
      <c r="F2" s="49"/>
      <c r="G2" s="49"/>
      <c r="H2" s="49"/>
      <c r="I2" s="49"/>
      <c r="J2" s="49"/>
      <c r="K2" s="49"/>
      <c r="U2" s="50"/>
      <c r="V2" s="50"/>
      <c r="W2" s="50"/>
      <c r="X2" s="50"/>
      <c r="Y2" s="50"/>
      <c r="Z2" s="50"/>
      <c r="AA2" s="50"/>
      <c r="AB2" s="50"/>
      <c r="AC2" s="50"/>
      <c r="AD2" s="50"/>
      <c r="AG2" s="51" t="s">
        <v>78</v>
      </c>
      <c r="AH2" s="191" t="s">
        <v>129</v>
      </c>
      <c r="AI2" s="192"/>
      <c r="AJ2" s="192"/>
      <c r="AK2" s="192"/>
      <c r="AL2" s="192"/>
      <c r="AM2" s="193"/>
      <c r="AN2" s="74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11.25" customHeight="1" x14ac:dyDescent="0.2">
      <c r="AN3" s="75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54" customFormat="1" ht="25.5" customHeight="1" x14ac:dyDescent="0.2">
      <c r="A4" s="165" t="s">
        <v>130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75" t="s">
        <v>219</v>
      </c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</row>
    <row r="5" spans="1:94" s="54" customFormat="1" ht="7.5" customHeight="1" x14ac:dyDescent="0.2">
      <c r="AN5" s="75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27" customHeight="1" x14ac:dyDescent="0.2">
      <c r="A6" s="165" t="s">
        <v>131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90"/>
      <c r="AI6" s="195"/>
      <c r="AJ6" s="196"/>
      <c r="AK6" s="196"/>
      <c r="AL6" s="196"/>
      <c r="AM6" s="197"/>
      <c r="AN6" s="76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54" customFormat="1" ht="7.5" customHeight="1" x14ac:dyDescent="0.2">
      <c r="AN7" s="76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</row>
    <row r="8" spans="1:94" s="48" customFormat="1" ht="86.25" customHeight="1" x14ac:dyDescent="0.2">
      <c r="A8" s="137" t="s">
        <v>100</v>
      </c>
      <c r="B8" s="137"/>
      <c r="C8" s="137" t="s">
        <v>56</v>
      </c>
      <c r="D8" s="137"/>
      <c r="E8" s="137"/>
      <c r="F8" s="137"/>
      <c r="G8" s="137"/>
      <c r="H8" s="137" t="s">
        <v>24</v>
      </c>
      <c r="I8" s="137"/>
      <c r="J8" s="137"/>
      <c r="K8" s="137"/>
      <c r="L8" s="137" t="s">
        <v>132</v>
      </c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55</v>
      </c>
      <c r="X8" s="137"/>
      <c r="Y8" s="137"/>
      <c r="Z8" s="145" t="s">
        <v>133</v>
      </c>
      <c r="AA8" s="145"/>
      <c r="AB8" s="145"/>
      <c r="AC8" s="137" t="s">
        <v>57</v>
      </c>
      <c r="AD8" s="137"/>
      <c r="AE8" s="137"/>
      <c r="AF8" s="137"/>
      <c r="AG8" s="137" t="s">
        <v>134</v>
      </c>
      <c r="AH8" s="137"/>
      <c r="AI8" s="137"/>
      <c r="AJ8" s="137"/>
      <c r="AK8" s="137"/>
      <c r="AL8" s="137"/>
      <c r="AM8" s="137"/>
      <c r="AN8" s="77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s="54" customFormat="1" ht="14.25" customHeight="1" x14ac:dyDescent="0.2">
      <c r="A9" s="137"/>
      <c r="B9" s="137"/>
      <c r="C9" s="137">
        <v>1</v>
      </c>
      <c r="D9" s="137"/>
      <c r="E9" s="137"/>
      <c r="F9" s="137"/>
      <c r="G9" s="137"/>
      <c r="H9" s="137">
        <v>2</v>
      </c>
      <c r="I9" s="137"/>
      <c r="J9" s="137"/>
      <c r="K9" s="137"/>
      <c r="L9" s="137">
        <v>3</v>
      </c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69" t="s">
        <v>62</v>
      </c>
      <c r="X9" s="169"/>
      <c r="Y9" s="169"/>
      <c r="Z9" s="169" t="s">
        <v>48</v>
      </c>
      <c r="AA9" s="169"/>
      <c r="AB9" s="169"/>
      <c r="AC9" s="169" t="s">
        <v>52</v>
      </c>
      <c r="AD9" s="169"/>
      <c r="AE9" s="169"/>
      <c r="AF9" s="169"/>
      <c r="AG9" s="169" t="s">
        <v>135</v>
      </c>
      <c r="AH9" s="169"/>
      <c r="AI9" s="169"/>
      <c r="AJ9" s="169"/>
      <c r="AK9" s="169"/>
      <c r="AL9" s="169"/>
      <c r="AM9" s="169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7">
        <v>1</v>
      </c>
      <c r="B10" s="177"/>
      <c r="C10" s="170" t="s">
        <v>59</v>
      </c>
      <c r="D10" s="170"/>
      <c r="E10" s="170"/>
      <c r="F10" s="170"/>
      <c r="G10" s="170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47"/>
      <c r="X10" s="147"/>
      <c r="Y10" s="147"/>
      <c r="Z10" s="167"/>
      <c r="AA10" s="167"/>
      <c r="AB10" s="167"/>
      <c r="AC10" s="147"/>
      <c r="AD10" s="147"/>
      <c r="AE10" s="147"/>
      <c r="AF10" s="147"/>
      <c r="AG10" s="168">
        <v>1</v>
      </c>
      <c r="AH10" s="168"/>
      <c r="AI10" s="168"/>
      <c r="AJ10" s="168"/>
      <c r="AK10" s="168"/>
      <c r="AL10" s="168"/>
      <c r="AM10" s="168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2</v>
      </c>
      <c r="B11" s="171"/>
      <c r="C11" s="138" t="s">
        <v>60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47"/>
      <c r="X11" s="147"/>
      <c r="Y11" s="147"/>
      <c r="Z11" s="167"/>
      <c r="AA11" s="167"/>
      <c r="AB11" s="167"/>
      <c r="AC11" s="147"/>
      <c r="AD11" s="147"/>
      <c r="AE11" s="147"/>
      <c r="AF11" s="147"/>
      <c r="AG11" s="168">
        <v>1</v>
      </c>
      <c r="AH11" s="168"/>
      <c r="AI11" s="168"/>
      <c r="AJ11" s="168"/>
      <c r="AK11" s="168"/>
      <c r="AL11" s="168"/>
      <c r="AM11" s="168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14.25" customHeight="1" x14ac:dyDescent="0.2">
      <c r="A12" s="171">
        <v>3</v>
      </c>
      <c r="B12" s="171"/>
      <c r="C12" s="138" t="s">
        <v>61</v>
      </c>
      <c r="D12" s="138"/>
      <c r="E12" s="138"/>
      <c r="F12" s="138"/>
      <c r="G12" s="138"/>
      <c r="H12" s="149"/>
      <c r="I12" s="149"/>
      <c r="J12" s="149"/>
      <c r="K12" s="149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47"/>
      <c r="X12" s="147"/>
      <c r="Y12" s="147"/>
      <c r="Z12" s="167"/>
      <c r="AA12" s="167"/>
      <c r="AB12" s="167"/>
      <c r="AC12" s="147"/>
      <c r="AD12" s="147"/>
      <c r="AE12" s="147"/>
      <c r="AF12" s="147"/>
      <c r="AG12" s="168">
        <v>1</v>
      </c>
      <c r="AH12" s="168"/>
      <c r="AI12" s="168"/>
      <c r="AJ12" s="168"/>
      <c r="AK12" s="168"/>
      <c r="AL12" s="168"/>
      <c r="AM12" s="168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7.5" customHeight="1" thickBo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AF13" s="55"/>
      <c r="AG13" s="55"/>
      <c r="AH13" s="55"/>
      <c r="AI13" s="55"/>
      <c r="AJ13" s="55"/>
      <c r="AK13" s="55"/>
      <c r="AL13" s="55"/>
      <c r="AM13" s="55"/>
      <c r="AN13" s="76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9.5" customHeight="1" thickBot="1" x14ac:dyDescent="0.25">
      <c r="A14" s="145" t="s">
        <v>10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37" t="s">
        <v>58</v>
      </c>
      <c r="L14" s="137"/>
      <c r="M14" s="137"/>
      <c r="N14" s="137"/>
      <c r="O14" s="137"/>
      <c r="P14" s="137"/>
      <c r="Q14" s="137"/>
      <c r="R14" s="137" t="s">
        <v>136</v>
      </c>
      <c r="S14" s="137"/>
      <c r="T14" s="137"/>
      <c r="U14" s="137"/>
      <c r="V14" s="137"/>
      <c r="W14" s="137"/>
      <c r="X14" s="137"/>
      <c r="Y14" s="137" t="s">
        <v>137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 t="s">
        <v>138</v>
      </c>
      <c r="AJ14" s="137"/>
      <c r="AK14" s="137"/>
      <c r="AL14" s="137"/>
      <c r="AM14" s="137"/>
      <c r="AN14" s="76"/>
      <c r="AO14" s="30" t="s">
        <v>273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61.5" customHeight="1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 t="s">
        <v>11</v>
      </c>
      <c r="Z15" s="137"/>
      <c r="AA15" s="137"/>
      <c r="AB15" s="137"/>
      <c r="AC15" s="137"/>
      <c r="AD15" s="137" t="s">
        <v>139</v>
      </c>
      <c r="AE15" s="137"/>
      <c r="AF15" s="137"/>
      <c r="AG15" s="137"/>
      <c r="AH15" s="137"/>
      <c r="AI15" s="137"/>
      <c r="AJ15" s="137"/>
      <c r="AK15" s="137"/>
      <c r="AL15" s="137"/>
      <c r="AM15" s="137"/>
      <c r="AN15" s="76"/>
      <c r="AO15" s="31" t="s">
        <v>272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37">
        <v>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>
        <v>9</v>
      </c>
      <c r="L16" s="137"/>
      <c r="M16" s="137"/>
      <c r="N16" s="137"/>
      <c r="O16" s="137"/>
      <c r="P16" s="137"/>
      <c r="Q16" s="137"/>
      <c r="R16" s="137">
        <v>10</v>
      </c>
      <c r="S16" s="137"/>
      <c r="T16" s="137"/>
      <c r="U16" s="137"/>
      <c r="V16" s="137"/>
      <c r="W16" s="137"/>
      <c r="X16" s="137"/>
      <c r="Y16" s="137">
        <v>11</v>
      </c>
      <c r="Z16" s="137"/>
      <c r="AA16" s="137"/>
      <c r="AB16" s="137"/>
      <c r="AC16" s="137"/>
      <c r="AD16" s="137">
        <v>12</v>
      </c>
      <c r="AE16" s="137"/>
      <c r="AF16" s="137"/>
      <c r="AG16" s="137"/>
      <c r="AH16" s="137"/>
      <c r="AI16" s="137">
        <v>13</v>
      </c>
      <c r="AJ16" s="137"/>
      <c r="AK16" s="137"/>
      <c r="AL16" s="137"/>
      <c r="AM16" s="137"/>
      <c r="AN16" s="76"/>
      <c r="AO16" s="32">
        <v>10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54" customFormat="1" ht="14.25" customHeight="1" x14ac:dyDescent="0.2">
      <c r="A17" s="181">
        <f>IF(AG10=0,0,Z10/AG10)</f>
        <v>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68">
        <v>1</v>
      </c>
      <c r="L17" s="168"/>
      <c r="M17" s="168"/>
      <c r="N17" s="168"/>
      <c r="O17" s="168"/>
      <c r="P17" s="168"/>
      <c r="Q17" s="168"/>
      <c r="R17" s="166">
        <f>IF(AO17=0,1,1-AO17/100%)</f>
        <v>1</v>
      </c>
      <c r="S17" s="166"/>
      <c r="T17" s="166"/>
      <c r="U17" s="166"/>
      <c r="V17" s="166"/>
      <c r="W17" s="166"/>
      <c r="X17" s="166"/>
      <c r="Y17" s="149"/>
      <c r="Z17" s="149"/>
      <c r="AA17" s="149"/>
      <c r="AB17" s="149"/>
      <c r="AC17" s="149"/>
      <c r="AD17" s="166">
        <f>IF(AI6="Х",1,IF(AC10=0,1,IF(Y17=0,1,Y17/AC10)))</f>
        <v>1</v>
      </c>
      <c r="AE17" s="166"/>
      <c r="AF17" s="166"/>
      <c r="AG17" s="166"/>
      <c r="AH17" s="166"/>
      <c r="AI17" s="149"/>
      <c r="AJ17" s="149"/>
      <c r="AK17" s="149"/>
      <c r="AL17" s="149"/>
      <c r="AM17" s="149"/>
      <c r="AN17" s="76"/>
      <c r="AO17" s="33">
        <v>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</row>
    <row r="18" spans="1:94" s="40" customFormat="1" ht="14.25" customHeight="1" x14ac:dyDescent="0.2">
      <c r="A18" s="181">
        <f>IF(AG11=0,0,Z11/AG11)</f>
        <v>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68">
        <v>1</v>
      </c>
      <c r="L18" s="168"/>
      <c r="M18" s="168"/>
      <c r="N18" s="168"/>
      <c r="O18" s="168"/>
      <c r="P18" s="168"/>
      <c r="Q18" s="168"/>
      <c r="R18" s="166">
        <f>IF(AO18=0,1,1-AO18/100%)</f>
        <v>1</v>
      </c>
      <c r="S18" s="166"/>
      <c r="T18" s="166"/>
      <c r="U18" s="166"/>
      <c r="V18" s="166"/>
      <c r="W18" s="166"/>
      <c r="X18" s="166"/>
      <c r="Y18" s="149"/>
      <c r="Z18" s="149"/>
      <c r="AA18" s="149"/>
      <c r="AB18" s="149"/>
      <c r="AC18" s="149"/>
      <c r="AD18" s="166">
        <f>IF(AI7="Х",1,IF(AC11=0,1,IF(Y18=0,1,Y18/AC11)))</f>
        <v>1</v>
      </c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3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14.25" customHeight="1" thickBot="1" x14ac:dyDescent="0.25">
      <c r="A19" s="181">
        <f>IF(AG12=0,0,Z12/AG12)</f>
        <v>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68">
        <v>1</v>
      </c>
      <c r="L19" s="168"/>
      <c r="M19" s="168"/>
      <c r="N19" s="168"/>
      <c r="O19" s="168"/>
      <c r="P19" s="168"/>
      <c r="Q19" s="168"/>
      <c r="R19" s="166">
        <f>IF(AO19=0,1,1-AO19/100%)</f>
        <v>1</v>
      </c>
      <c r="S19" s="166"/>
      <c r="T19" s="166"/>
      <c r="U19" s="166"/>
      <c r="V19" s="166"/>
      <c r="W19" s="166"/>
      <c r="X19" s="166"/>
      <c r="Y19" s="149"/>
      <c r="Z19" s="149"/>
      <c r="AA19" s="149"/>
      <c r="AB19" s="149"/>
      <c r="AC19" s="149"/>
      <c r="AD19" s="166">
        <f>IF(AI8="Х",1,IF(AC12=0,1,IF(Y19=0,1,Y19/AC12)))</f>
        <v>1</v>
      </c>
      <c r="AE19" s="166"/>
      <c r="AF19" s="166"/>
      <c r="AG19" s="166"/>
      <c r="AH19" s="166"/>
      <c r="AI19" s="149"/>
      <c r="AJ19" s="149"/>
      <c r="AK19" s="149"/>
      <c r="AL19" s="149"/>
      <c r="AM19" s="149"/>
      <c r="AN19" s="71"/>
      <c r="AO19" s="34">
        <v>0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40" customFormat="1" ht="7.5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3"/>
      <c r="Q20" s="43"/>
      <c r="R20" s="55"/>
      <c r="S20" s="55"/>
      <c r="T20" s="55"/>
      <c r="AN20" s="71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</row>
    <row r="21" spans="1:94" s="54" customFormat="1" ht="22.5" customHeight="1" x14ac:dyDescent="0.2">
      <c r="A21" s="165" t="s">
        <v>140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ht="7.5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94" ht="14.25" customHeight="1" x14ac:dyDescent="0.2">
      <c r="A23" s="137" t="s">
        <v>100</v>
      </c>
      <c r="B23" s="137"/>
      <c r="C23" s="137"/>
      <c r="D23" s="137" t="s">
        <v>56</v>
      </c>
      <c r="E23" s="137"/>
      <c r="F23" s="137"/>
      <c r="G23" s="137"/>
      <c r="H23" s="137"/>
      <c r="I23" s="172" t="s">
        <v>106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4"/>
    </row>
    <row r="24" spans="1:94" s="40" customFormat="1" ht="59.25" customHeight="1" x14ac:dyDescent="0.2">
      <c r="A24" s="137"/>
      <c r="B24" s="137"/>
      <c r="C24" s="137"/>
      <c r="D24" s="137"/>
      <c r="E24" s="137"/>
      <c r="F24" s="137"/>
      <c r="G24" s="137"/>
      <c r="H24" s="137"/>
      <c r="I24" s="137" t="s">
        <v>142</v>
      </c>
      <c r="J24" s="137"/>
      <c r="K24" s="137"/>
      <c r="L24" s="137"/>
      <c r="M24" s="137"/>
      <c r="N24" s="137"/>
      <c r="O24" s="137"/>
      <c r="P24" s="137" t="s">
        <v>143</v>
      </c>
      <c r="Q24" s="137"/>
      <c r="R24" s="137"/>
      <c r="S24" s="137"/>
      <c r="T24" s="137"/>
      <c r="U24" s="137"/>
      <c r="V24" s="137" t="s">
        <v>90</v>
      </c>
      <c r="W24" s="137"/>
      <c r="X24" s="137"/>
      <c r="Y24" s="137" t="s">
        <v>91</v>
      </c>
      <c r="Z24" s="137"/>
      <c r="AA24" s="137"/>
      <c r="AB24" s="137" t="s">
        <v>144</v>
      </c>
      <c r="AC24" s="137"/>
      <c r="AD24" s="137"/>
      <c r="AE24" s="137"/>
      <c r="AF24" s="137"/>
      <c r="AG24" s="137" t="s">
        <v>109</v>
      </c>
      <c r="AH24" s="137"/>
      <c r="AI24" s="137"/>
      <c r="AJ24" s="137" t="s">
        <v>93</v>
      </c>
      <c r="AK24" s="137"/>
      <c r="AL24" s="137"/>
      <c r="AM24" s="137"/>
      <c r="AN24" s="71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</row>
    <row r="25" spans="1:94" s="40" customFormat="1" ht="14.2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>
        <v>1</v>
      </c>
      <c r="J25" s="137"/>
      <c r="K25" s="137"/>
      <c r="L25" s="137"/>
      <c r="M25" s="137"/>
      <c r="N25" s="137"/>
      <c r="O25" s="137"/>
      <c r="P25" s="137">
        <v>2</v>
      </c>
      <c r="Q25" s="137"/>
      <c r="R25" s="137"/>
      <c r="S25" s="137"/>
      <c r="T25" s="137"/>
      <c r="U25" s="137"/>
      <c r="V25" s="137">
        <v>3</v>
      </c>
      <c r="W25" s="137"/>
      <c r="X25" s="137"/>
      <c r="Y25" s="137">
        <v>4</v>
      </c>
      <c r="Z25" s="137"/>
      <c r="AA25" s="137"/>
      <c r="AB25" s="137">
        <v>5</v>
      </c>
      <c r="AC25" s="137"/>
      <c r="AD25" s="137"/>
      <c r="AE25" s="137"/>
      <c r="AF25" s="137"/>
      <c r="AG25" s="137">
        <v>6</v>
      </c>
      <c r="AH25" s="137"/>
      <c r="AI25" s="137"/>
      <c r="AJ25" s="137">
        <v>7</v>
      </c>
      <c r="AK25" s="137"/>
      <c r="AL25" s="137"/>
      <c r="AM25" s="137"/>
      <c r="AN25" s="71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</row>
    <row r="26" spans="1:94" s="40" customFormat="1" ht="14.25" customHeight="1" x14ac:dyDescent="0.2">
      <c r="A26" s="171" t="s">
        <v>141</v>
      </c>
      <c r="B26" s="171"/>
      <c r="C26" s="171"/>
      <c r="D26" s="138" t="s">
        <v>59</v>
      </c>
      <c r="E26" s="138"/>
      <c r="F26" s="138"/>
      <c r="G26" s="138"/>
      <c r="H26" s="138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71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</row>
    <row r="27" spans="1:94" s="40" customFormat="1" ht="14.25" customHeight="1" x14ac:dyDescent="0.2">
      <c r="A27" s="171" t="s">
        <v>66</v>
      </c>
      <c r="B27" s="171"/>
      <c r="C27" s="171"/>
      <c r="D27" s="138" t="s">
        <v>60</v>
      </c>
      <c r="E27" s="138"/>
      <c r="F27" s="138"/>
      <c r="G27" s="138"/>
      <c r="H27" s="13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71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</row>
    <row r="28" spans="1:94" s="40" customFormat="1" ht="14.25" customHeight="1" x14ac:dyDescent="0.2">
      <c r="A28" s="171" t="s">
        <v>67</v>
      </c>
      <c r="B28" s="171"/>
      <c r="C28" s="171"/>
      <c r="D28" s="138" t="s">
        <v>61</v>
      </c>
      <c r="E28" s="138"/>
      <c r="F28" s="138"/>
      <c r="G28" s="138"/>
      <c r="H28" s="13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71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</row>
    <row r="29" spans="1:94" s="40" customFormat="1" ht="7.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AF29" s="55"/>
      <c r="AG29" s="55"/>
      <c r="AH29" s="55"/>
      <c r="AI29" s="55"/>
      <c r="AJ29" s="55"/>
      <c r="AK29" s="55"/>
      <c r="AL29" s="55"/>
      <c r="AM29" s="55"/>
      <c r="AN29" s="71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</row>
    <row r="30" spans="1:94" s="54" customFormat="1" ht="14.25" customHeight="1" x14ac:dyDescent="0.2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76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</row>
    <row r="31" spans="1:94" s="54" customFormat="1" ht="24" customHeight="1" x14ac:dyDescent="0.2">
      <c r="A31" s="137" t="s">
        <v>94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 t="s">
        <v>145</v>
      </c>
      <c r="L31" s="137"/>
      <c r="M31" s="137"/>
      <c r="N31" s="137"/>
      <c r="O31" s="137"/>
      <c r="P31" s="137"/>
      <c r="Q31" s="137"/>
      <c r="R31" s="137"/>
      <c r="S31" s="137"/>
      <c r="T31" s="145" t="s">
        <v>95</v>
      </c>
      <c r="U31" s="145"/>
      <c r="V31" s="145"/>
      <c r="W31" s="145"/>
      <c r="X31" s="145"/>
      <c r="Y31" s="145"/>
      <c r="Z31" s="145"/>
      <c r="AA31" s="145"/>
      <c r="AB31" s="137" t="s">
        <v>98</v>
      </c>
      <c r="AC31" s="137"/>
      <c r="AD31" s="137"/>
      <c r="AE31" s="137"/>
      <c r="AF31" s="137"/>
      <c r="AG31" s="137" t="s">
        <v>99</v>
      </c>
      <c r="AH31" s="137"/>
      <c r="AI31" s="137"/>
      <c r="AJ31" s="137"/>
      <c r="AK31" s="137"/>
      <c r="AL31" s="137"/>
      <c r="AM31" s="137"/>
      <c r="AN31" s="76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</row>
    <row r="32" spans="1:94" s="54" customFormat="1" ht="36.75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 t="s">
        <v>96</v>
      </c>
      <c r="U32" s="137"/>
      <c r="V32" s="145" t="s">
        <v>97</v>
      </c>
      <c r="W32" s="145"/>
      <c r="X32" s="145"/>
      <c r="Y32" s="145" t="s">
        <v>110</v>
      </c>
      <c r="Z32" s="145"/>
      <c r="AA32" s="145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76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</row>
    <row r="33" spans="1:94" s="40" customFormat="1" ht="14.25" customHeight="1" x14ac:dyDescent="0.2">
      <c r="A33" s="137">
        <v>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>
        <v>9</v>
      </c>
      <c r="L33" s="137"/>
      <c r="M33" s="137"/>
      <c r="N33" s="137"/>
      <c r="O33" s="137"/>
      <c r="P33" s="137"/>
      <c r="Q33" s="137"/>
      <c r="R33" s="137"/>
      <c r="S33" s="137"/>
      <c r="T33" s="137">
        <v>10</v>
      </c>
      <c r="U33" s="137"/>
      <c r="V33" s="137">
        <v>11</v>
      </c>
      <c r="W33" s="137"/>
      <c r="X33" s="137"/>
      <c r="Y33" s="137">
        <v>12</v>
      </c>
      <c r="Z33" s="137"/>
      <c r="AA33" s="137"/>
      <c r="AB33" s="137">
        <v>13</v>
      </c>
      <c r="AC33" s="137"/>
      <c r="AD33" s="137"/>
      <c r="AE33" s="137"/>
      <c r="AF33" s="137"/>
      <c r="AG33" s="137">
        <v>14</v>
      </c>
      <c r="AH33" s="137"/>
      <c r="AI33" s="137"/>
      <c r="AJ33" s="137"/>
      <c r="AK33" s="137"/>
      <c r="AL33" s="137"/>
      <c r="AM33" s="137"/>
      <c r="AN33" s="71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</row>
    <row r="34" spans="1:94" s="40" customFormat="1" ht="14.25" customHeight="1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1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</row>
    <row r="35" spans="1:94" s="40" customFormat="1" ht="14.25" customHeight="1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1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</row>
    <row r="36" spans="1:94" s="40" customFormat="1" ht="14.25" customHeight="1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1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</row>
    <row r="37" spans="1:94" s="40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43"/>
      <c r="Q37" s="43"/>
      <c r="R37" s="55"/>
      <c r="S37" s="55"/>
      <c r="T37" s="55"/>
      <c r="AN37" s="71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</row>
    <row r="38" spans="1:94" s="54" customFormat="1" ht="15" customHeight="1" x14ac:dyDescent="0.2">
      <c r="A38" s="185" t="s">
        <v>146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40" customFormat="1" ht="15" customHeight="1" x14ac:dyDescent="0.2">
      <c r="A39" s="42" t="s">
        <v>148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58" t="s">
        <v>147</v>
      </c>
      <c r="AN39" s="71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</row>
    <row r="40" spans="1:94" s="40" customFormat="1" ht="15" customHeight="1" x14ac:dyDescent="0.2">
      <c r="A40" s="57" t="s">
        <v>150</v>
      </c>
      <c r="B40" s="5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182">
        <f>A17*K17*R17*AD17</f>
        <v>0</v>
      </c>
      <c r="AJ40" s="183"/>
      <c r="AK40" s="183"/>
      <c r="AL40" s="183"/>
      <c r="AM40" s="184"/>
      <c r="AN40" s="71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</row>
    <row r="41" spans="1:94" s="40" customFormat="1" ht="15" customHeight="1" x14ac:dyDescent="0.2">
      <c r="A41" s="61" t="s">
        <v>151</v>
      </c>
      <c r="B41" s="6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  <c r="AI41" s="182">
        <f>A18*K18*R18*AD18</f>
        <v>0</v>
      </c>
      <c r="AJ41" s="183"/>
      <c r="AK41" s="183"/>
      <c r="AL41" s="183"/>
      <c r="AM41" s="18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61" t="s">
        <v>152</v>
      </c>
      <c r="B42" s="61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0"/>
      <c r="AI42" s="182">
        <f>A19*K19*R19*AD19</f>
        <v>0</v>
      </c>
      <c r="AJ42" s="183"/>
      <c r="AK42" s="183"/>
      <c r="AL42" s="183"/>
      <c r="AM42" s="18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61" t="s">
        <v>149</v>
      </c>
      <c r="B43" s="61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60"/>
      <c r="AI43" s="182">
        <f>SUM(AI40:AM42)</f>
        <v>0</v>
      </c>
      <c r="AJ43" s="183"/>
      <c r="AK43" s="183"/>
      <c r="AL43" s="183"/>
      <c r="AM43" s="18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6.75" customHeight="1" x14ac:dyDescent="0.2">
      <c r="A44" s="62"/>
      <c r="B44" s="62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63"/>
      <c r="AI44" s="63"/>
      <c r="AJ44" s="63"/>
      <c r="AK44" s="63"/>
      <c r="AL44" s="63"/>
      <c r="AM44" s="63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54" customFormat="1" ht="15" customHeight="1" x14ac:dyDescent="0.2">
      <c r="A45" s="57" t="s">
        <v>153</v>
      </c>
      <c r="B45" s="57"/>
      <c r="C45" s="57"/>
      <c r="D45" s="57"/>
      <c r="E45" s="19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64"/>
      <c r="AK45" s="64"/>
      <c r="AL45" s="64"/>
      <c r="AM45" s="57"/>
      <c r="AN45" s="76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</row>
    <row r="46" spans="1:94" s="54" customFormat="1" ht="15" customHeight="1" x14ac:dyDescent="0.2">
      <c r="A46" s="57" t="s">
        <v>154</v>
      </c>
      <c r="B46" s="57"/>
      <c r="C46" s="57"/>
      <c r="D46" s="57"/>
      <c r="E46" s="57"/>
      <c r="F46" s="57"/>
      <c r="G46" s="57"/>
      <c r="H46" s="57"/>
      <c r="I46" s="57"/>
      <c r="AH46" s="194"/>
      <c r="AI46" s="194"/>
      <c r="AJ46" s="194"/>
      <c r="AK46" s="194"/>
      <c r="AL46" s="194"/>
      <c r="AM46" s="194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54" customFormat="1" ht="15" customHeight="1" x14ac:dyDescent="0.2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76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</row>
    <row r="48" spans="1:94" s="54" customFormat="1" ht="15" customHeight="1" x14ac:dyDescent="0.2">
      <c r="A48" s="65" t="s">
        <v>155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66"/>
      <c r="AI48" s="66"/>
      <c r="AJ48" s="66"/>
      <c r="AK48" s="66"/>
      <c r="AL48" s="66"/>
      <c r="AM48" s="66"/>
      <c r="AN48" s="76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</row>
    <row r="49" spans="1:94" s="54" customFormat="1" ht="15" customHeight="1" x14ac:dyDescent="0.2">
      <c r="A49" s="57" t="s">
        <v>156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198"/>
      <c r="AI49" s="198"/>
      <c r="AJ49" s="198"/>
      <c r="AK49" s="198"/>
      <c r="AL49" s="198"/>
      <c r="AM49" s="198"/>
      <c r="AN49" s="76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</row>
    <row r="50" spans="1:94" s="54" customFormat="1" ht="15" customHeight="1" x14ac:dyDescent="0.2">
      <c r="A50" s="57" t="s">
        <v>157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198"/>
      <c r="AI50" s="198"/>
      <c r="AJ50" s="198"/>
      <c r="AK50" s="198"/>
      <c r="AL50" s="198"/>
      <c r="AM50" s="198"/>
      <c r="AN50" s="76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</row>
    <row r="51" spans="1:94" s="54" customFormat="1" ht="15" customHeight="1" x14ac:dyDescent="0.2">
      <c r="A51" s="57" t="s">
        <v>158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198"/>
      <c r="AI51" s="198"/>
      <c r="AJ51" s="198"/>
      <c r="AK51" s="198"/>
      <c r="AL51" s="198"/>
      <c r="AM51" s="198"/>
      <c r="AN51" s="76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</row>
    <row r="52" spans="1:94" s="54" customFormat="1" ht="12.75" customHeight="1" x14ac:dyDescent="0.2">
      <c r="A52" s="165" t="s">
        <v>159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67"/>
      <c r="AI52" s="67"/>
      <c r="AJ52" s="67"/>
      <c r="AK52" s="67"/>
      <c r="AL52" s="67"/>
      <c r="AM52" s="68" t="s">
        <v>147</v>
      </c>
      <c r="AN52" s="76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</row>
    <row r="53" spans="1:94" s="54" customFormat="1" ht="26.25" customHeight="1" x14ac:dyDescent="0.2">
      <c r="A53" s="165" t="s">
        <v>160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90"/>
      <c r="AH53" s="181">
        <f>IF(Y17&gt;0,AI40*AH49/Y17,IF(AC10=0,0,AI40*AH49/AC10))</f>
        <v>0</v>
      </c>
      <c r="AI53" s="181"/>
      <c r="AJ53" s="181"/>
      <c r="AK53" s="181"/>
      <c r="AL53" s="181"/>
      <c r="AM53" s="181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24.75" customHeight="1" x14ac:dyDescent="0.2">
      <c r="A54" s="165" t="s">
        <v>161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90"/>
      <c r="AH54" s="181">
        <f>IF(Y18&gt;0,AI41*AH50/Y18,IF(AC11=0,0,AI41*AH50/AC11))</f>
        <v>0</v>
      </c>
      <c r="AI54" s="181"/>
      <c r="AJ54" s="181"/>
      <c r="AK54" s="181"/>
      <c r="AL54" s="181"/>
      <c r="AM54" s="181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24.75" customHeight="1" x14ac:dyDescent="0.2">
      <c r="A55" s="165" t="s">
        <v>162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81">
        <f>IF(Y19&gt;0,AI42*AH51/Y19,IF(AC12=0,0,AI42*AH51/AC12))</f>
        <v>0</v>
      </c>
      <c r="AI55" s="181"/>
      <c r="AJ55" s="181"/>
      <c r="AK55" s="181"/>
      <c r="AL55" s="181"/>
      <c r="AM55" s="181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56"/>
      <c r="AI56" s="56"/>
      <c r="AJ56" s="56"/>
      <c r="AK56" s="56"/>
      <c r="AL56" s="56"/>
      <c r="AM56" s="56"/>
    </row>
    <row r="57" spans="1:94" ht="11.2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9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9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9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9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9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9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9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</sheetData>
  <sheetProtection sheet="1" objects="1" formatCells="0" formatColumns="0" formatRows="0" insertColumns="0" insertRows="0" insertHyperlinks="0" deleteColumns="0" deleteRows="0" sort="0" autoFilter="0" pivotTables="0"/>
  <mergeCells count="173">
    <mergeCell ref="AH50:AM50"/>
    <mergeCell ref="AI42:AM42"/>
    <mergeCell ref="AI40:AM40"/>
    <mergeCell ref="AG36:AM36"/>
    <mergeCell ref="A38:AL38"/>
    <mergeCell ref="K33:S33"/>
    <mergeCell ref="AH49:AM49"/>
    <mergeCell ref="AG35:AM35"/>
    <mergeCell ref="T34:U34"/>
    <mergeCell ref="V34:X34"/>
    <mergeCell ref="AI43:AM43"/>
    <mergeCell ref="AG26:AI26"/>
    <mergeCell ref="V26:X26"/>
    <mergeCell ref="Y26:AA26"/>
    <mergeCell ref="AB26:AF26"/>
    <mergeCell ref="AI41:AM41"/>
    <mergeCell ref="Y33:AA33"/>
    <mergeCell ref="AH55:AM55"/>
    <mergeCell ref="I27:O27"/>
    <mergeCell ref="P27:U27"/>
    <mergeCell ref="V27:X27"/>
    <mergeCell ref="Y27:AA27"/>
    <mergeCell ref="AB27:AF27"/>
    <mergeCell ref="Y28:AA28"/>
    <mergeCell ref="AH51:AM51"/>
    <mergeCell ref="AH46:AM46"/>
    <mergeCell ref="AJ28:AM28"/>
    <mergeCell ref="AH2:AM2"/>
    <mergeCell ref="A53:AG53"/>
    <mergeCell ref="A55:AG55"/>
    <mergeCell ref="A4:AM4"/>
    <mergeCell ref="AH53:AM53"/>
    <mergeCell ref="AH54:AM54"/>
    <mergeCell ref="A54:AG54"/>
    <mergeCell ref="A47:AM47"/>
    <mergeCell ref="A52:AG52"/>
    <mergeCell ref="W8:Y8"/>
    <mergeCell ref="Z8:AB8"/>
    <mergeCell ref="A6:AH6"/>
    <mergeCell ref="AG8:AM8"/>
    <mergeCell ref="AC8:AF8"/>
    <mergeCell ref="C8:G8"/>
    <mergeCell ref="AI6:AM6"/>
    <mergeCell ref="L8:V8"/>
    <mergeCell ref="H8:K8"/>
    <mergeCell ref="AI18:AM18"/>
    <mergeCell ref="AB35:AF35"/>
    <mergeCell ref="AB33:AF33"/>
    <mergeCell ref="AJ27:AM27"/>
    <mergeCell ref="AB34:AF34"/>
    <mergeCell ref="AG34:AM34"/>
    <mergeCell ref="AG28:AI28"/>
    <mergeCell ref="AG33:AM33"/>
    <mergeCell ref="AI19:AM19"/>
    <mergeCell ref="AB25:AF25"/>
    <mergeCell ref="R18:X18"/>
    <mergeCell ref="R19:X19"/>
    <mergeCell ref="Y18:AC18"/>
    <mergeCell ref="AD18:AH18"/>
    <mergeCell ref="Y19:AC19"/>
    <mergeCell ref="AD19:AH19"/>
    <mergeCell ref="A17:J17"/>
    <mergeCell ref="K19:Q19"/>
    <mergeCell ref="A19:J19"/>
    <mergeCell ref="A18:J18"/>
    <mergeCell ref="K17:Q17"/>
    <mergeCell ref="K18:Q18"/>
    <mergeCell ref="A16:J16"/>
    <mergeCell ref="A14:J15"/>
    <mergeCell ref="W11:Y11"/>
    <mergeCell ref="Y15:AC15"/>
    <mergeCell ref="A12:B12"/>
    <mergeCell ref="C12:G12"/>
    <mergeCell ref="Y14:AH14"/>
    <mergeCell ref="R14:X15"/>
    <mergeCell ref="K14:Q15"/>
    <mergeCell ref="H12:K12"/>
    <mergeCell ref="AB28:AF28"/>
    <mergeCell ref="A27:C27"/>
    <mergeCell ref="D27:H27"/>
    <mergeCell ref="A30:AM30"/>
    <mergeCell ref="AG27:AI27"/>
    <mergeCell ref="V28:X28"/>
    <mergeCell ref="D28:H28"/>
    <mergeCell ref="T33:U33"/>
    <mergeCell ref="V33:X33"/>
    <mergeCell ref="T36:U36"/>
    <mergeCell ref="V36:X36"/>
    <mergeCell ref="Y36:AA36"/>
    <mergeCell ref="I28:O28"/>
    <mergeCell ref="P28:U28"/>
    <mergeCell ref="T35:U35"/>
    <mergeCell ref="AB36:AF36"/>
    <mergeCell ref="K36:S36"/>
    <mergeCell ref="A36:J36"/>
    <mergeCell ref="A35:J35"/>
    <mergeCell ref="A34:J34"/>
    <mergeCell ref="K34:S34"/>
    <mergeCell ref="V35:X35"/>
    <mergeCell ref="Y35:AA35"/>
    <mergeCell ref="Y34:AA34"/>
    <mergeCell ref="A31:J32"/>
    <mergeCell ref="K31:S32"/>
    <mergeCell ref="K35:S35"/>
    <mergeCell ref="A33:J33"/>
    <mergeCell ref="A10:B10"/>
    <mergeCell ref="A8:B9"/>
    <mergeCell ref="A11:B11"/>
    <mergeCell ref="A28:C28"/>
    <mergeCell ref="A26:C26"/>
    <mergeCell ref="D26:H26"/>
    <mergeCell ref="AG31:AM32"/>
    <mergeCell ref="T32:U32"/>
    <mergeCell ref="V32:X32"/>
    <mergeCell ref="Y32:AA32"/>
    <mergeCell ref="T31:AA31"/>
    <mergeCell ref="AB31:AF32"/>
    <mergeCell ref="I26:O26"/>
    <mergeCell ref="V25:X25"/>
    <mergeCell ref="D23:H25"/>
    <mergeCell ref="A23:C25"/>
    <mergeCell ref="P24:U24"/>
    <mergeCell ref="I23:AM23"/>
    <mergeCell ref="AJ24:AM24"/>
    <mergeCell ref="AJ26:AM26"/>
    <mergeCell ref="AG25:AI25"/>
    <mergeCell ref="P26:U26"/>
    <mergeCell ref="C9:G9"/>
    <mergeCell ref="C10:G10"/>
    <mergeCell ref="C11:G11"/>
    <mergeCell ref="H10:K10"/>
    <mergeCell ref="L10:V10"/>
    <mergeCell ref="H11:K11"/>
    <mergeCell ref="L11:V11"/>
    <mergeCell ref="H9:K9"/>
    <mergeCell ref="L9:V9"/>
    <mergeCell ref="W9:Y9"/>
    <mergeCell ref="Z9:AB9"/>
    <mergeCell ref="AC9:AF9"/>
    <mergeCell ref="AG9:AM9"/>
    <mergeCell ref="W10:Y10"/>
    <mergeCell ref="Z10:AB10"/>
    <mergeCell ref="AC10:AF10"/>
    <mergeCell ref="AG10:AM10"/>
    <mergeCell ref="L12:V12"/>
    <mergeCell ref="W12:Y12"/>
    <mergeCell ref="Z12:AB12"/>
    <mergeCell ref="AC12:AF12"/>
    <mergeCell ref="AG12:AM12"/>
    <mergeCell ref="Z11:AB11"/>
    <mergeCell ref="AI16:AM16"/>
    <mergeCell ref="AC11:AF11"/>
    <mergeCell ref="AI14:AM15"/>
    <mergeCell ref="AD15:AH15"/>
    <mergeCell ref="AG11:AM11"/>
    <mergeCell ref="AD17:AH17"/>
    <mergeCell ref="AI17:AM17"/>
    <mergeCell ref="K16:Q16"/>
    <mergeCell ref="R16:X16"/>
    <mergeCell ref="Y16:AC16"/>
    <mergeCell ref="AD16:AH16"/>
    <mergeCell ref="Y17:AC17"/>
    <mergeCell ref="R17:X17"/>
    <mergeCell ref="A21:AM21"/>
    <mergeCell ref="AJ25:AM25"/>
    <mergeCell ref="I25:O25"/>
    <mergeCell ref="P25:U25"/>
    <mergeCell ref="I24:O24"/>
    <mergeCell ref="AG24:AI24"/>
    <mergeCell ref="V24:X24"/>
    <mergeCell ref="Y24:AA24"/>
    <mergeCell ref="AB24:AF24"/>
    <mergeCell ref="Y25:AA25"/>
  </mergeCells>
  <phoneticPr fontId="7" type="noConversion"/>
  <dataValidations count="3">
    <dataValidation type="list" allowBlank="1" showInputMessage="1" showErrorMessage="1" sqref="AI17:AM19 AI6:AM6">
      <formula1>$AN$4:$AN$5</formula1>
    </dataValidation>
    <dataValidation type="list" allowBlank="1" showInputMessage="1" showErrorMessage="1" prompt="Выберите код типа объекта" sqref="H10:K12">
      <formula1>Код</formula1>
    </dataValidation>
    <dataValidation type="list" allowBlank="1" showInputMessage="1" showErrorMessage="1" prompt="Выберите код работ, услуг" sqref="W10:Y12">
      <formula1>Код_1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rowBreaks count="1" manualBreakCount="1">
    <brk id="37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84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2.85546875" style="70" customWidth="1"/>
    <col min="41" max="41" width="11.4257812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15" customHeight="1" x14ac:dyDescent="0.2">
      <c r="C2" s="49"/>
      <c r="D2" s="49"/>
      <c r="E2" s="49"/>
      <c r="F2" s="49"/>
      <c r="G2" s="49"/>
      <c r="H2" s="49"/>
      <c r="I2" s="49"/>
      <c r="J2" s="49"/>
      <c r="K2" s="49"/>
      <c r="U2" s="50"/>
      <c r="V2" s="50"/>
      <c r="W2" s="50"/>
      <c r="X2" s="50"/>
      <c r="Y2" s="50"/>
      <c r="Z2" s="50"/>
      <c r="AA2" s="50"/>
      <c r="AB2" s="50"/>
      <c r="AC2" s="50"/>
      <c r="AD2" s="50"/>
      <c r="AG2" s="51" t="s">
        <v>78</v>
      </c>
      <c r="AH2" s="191" t="s">
        <v>129</v>
      </c>
      <c r="AI2" s="192"/>
      <c r="AJ2" s="192"/>
      <c r="AK2" s="192"/>
      <c r="AL2" s="192"/>
      <c r="AM2" s="193"/>
      <c r="AN2" s="74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11.25" customHeight="1" x14ac:dyDescent="0.2">
      <c r="AN3" s="75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54" customFormat="1" ht="25.5" customHeight="1" x14ac:dyDescent="0.2">
      <c r="A4" s="165" t="s">
        <v>130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75" t="s">
        <v>219</v>
      </c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</row>
    <row r="5" spans="1:94" s="54" customFormat="1" ht="7.5" customHeight="1" x14ac:dyDescent="0.2">
      <c r="AN5" s="75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27" customHeight="1" x14ac:dyDescent="0.2">
      <c r="A6" s="165" t="s">
        <v>131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90"/>
      <c r="AI6" s="195"/>
      <c r="AJ6" s="196"/>
      <c r="AK6" s="196"/>
      <c r="AL6" s="196"/>
      <c r="AM6" s="197"/>
      <c r="AN6" s="76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54" customFormat="1" ht="7.5" customHeight="1" x14ac:dyDescent="0.2">
      <c r="AN7" s="76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</row>
    <row r="8" spans="1:94" s="48" customFormat="1" ht="86.25" customHeight="1" x14ac:dyDescent="0.2">
      <c r="A8" s="137" t="s">
        <v>100</v>
      </c>
      <c r="B8" s="137"/>
      <c r="C8" s="137" t="s">
        <v>56</v>
      </c>
      <c r="D8" s="137"/>
      <c r="E8" s="137"/>
      <c r="F8" s="137"/>
      <c r="G8" s="137"/>
      <c r="H8" s="137" t="s">
        <v>24</v>
      </c>
      <c r="I8" s="137"/>
      <c r="J8" s="137"/>
      <c r="K8" s="137"/>
      <c r="L8" s="137" t="s">
        <v>132</v>
      </c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55</v>
      </c>
      <c r="X8" s="137"/>
      <c r="Y8" s="137"/>
      <c r="Z8" s="145" t="s">
        <v>133</v>
      </c>
      <c r="AA8" s="145"/>
      <c r="AB8" s="145"/>
      <c r="AC8" s="137" t="s">
        <v>57</v>
      </c>
      <c r="AD8" s="137"/>
      <c r="AE8" s="137"/>
      <c r="AF8" s="137"/>
      <c r="AG8" s="137" t="s">
        <v>134</v>
      </c>
      <c r="AH8" s="137"/>
      <c r="AI8" s="137"/>
      <c r="AJ8" s="137"/>
      <c r="AK8" s="137"/>
      <c r="AL8" s="137"/>
      <c r="AM8" s="137"/>
      <c r="AN8" s="77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s="54" customFormat="1" ht="14.25" customHeight="1" x14ac:dyDescent="0.2">
      <c r="A9" s="137"/>
      <c r="B9" s="137"/>
      <c r="C9" s="137">
        <v>1</v>
      </c>
      <c r="D9" s="137"/>
      <c r="E9" s="137"/>
      <c r="F9" s="137"/>
      <c r="G9" s="137"/>
      <c r="H9" s="137">
        <v>2</v>
      </c>
      <c r="I9" s="137"/>
      <c r="J9" s="137"/>
      <c r="K9" s="137"/>
      <c r="L9" s="137">
        <v>3</v>
      </c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69" t="s">
        <v>62</v>
      </c>
      <c r="X9" s="169"/>
      <c r="Y9" s="169"/>
      <c r="Z9" s="169" t="s">
        <v>48</v>
      </c>
      <c r="AA9" s="169"/>
      <c r="AB9" s="169"/>
      <c r="AC9" s="169" t="s">
        <v>52</v>
      </c>
      <c r="AD9" s="169"/>
      <c r="AE9" s="169"/>
      <c r="AF9" s="169"/>
      <c r="AG9" s="169" t="s">
        <v>135</v>
      </c>
      <c r="AH9" s="169"/>
      <c r="AI9" s="169"/>
      <c r="AJ9" s="169"/>
      <c r="AK9" s="169"/>
      <c r="AL9" s="169"/>
      <c r="AM9" s="169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7">
        <v>1</v>
      </c>
      <c r="B10" s="177"/>
      <c r="C10" s="170" t="s">
        <v>59</v>
      </c>
      <c r="D10" s="170"/>
      <c r="E10" s="170"/>
      <c r="F10" s="170"/>
      <c r="G10" s="170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47"/>
      <c r="X10" s="147"/>
      <c r="Y10" s="147"/>
      <c r="Z10" s="167"/>
      <c r="AA10" s="167"/>
      <c r="AB10" s="167"/>
      <c r="AC10" s="147"/>
      <c r="AD10" s="147"/>
      <c r="AE10" s="147"/>
      <c r="AF10" s="147"/>
      <c r="AG10" s="168">
        <v>1</v>
      </c>
      <c r="AH10" s="168"/>
      <c r="AI10" s="168"/>
      <c r="AJ10" s="168"/>
      <c r="AK10" s="168"/>
      <c r="AL10" s="168"/>
      <c r="AM10" s="168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2</v>
      </c>
      <c r="B11" s="171"/>
      <c r="C11" s="138" t="s">
        <v>60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47"/>
      <c r="X11" s="147"/>
      <c r="Y11" s="147"/>
      <c r="Z11" s="167"/>
      <c r="AA11" s="167"/>
      <c r="AB11" s="167"/>
      <c r="AC11" s="147"/>
      <c r="AD11" s="147"/>
      <c r="AE11" s="147"/>
      <c r="AF11" s="147"/>
      <c r="AG11" s="168">
        <v>1</v>
      </c>
      <c r="AH11" s="168"/>
      <c r="AI11" s="168"/>
      <c r="AJ11" s="168"/>
      <c r="AK11" s="168"/>
      <c r="AL11" s="168"/>
      <c r="AM11" s="168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14.25" customHeight="1" x14ac:dyDescent="0.2">
      <c r="A12" s="171">
        <v>3</v>
      </c>
      <c r="B12" s="171"/>
      <c r="C12" s="138" t="s">
        <v>61</v>
      </c>
      <c r="D12" s="138"/>
      <c r="E12" s="138"/>
      <c r="F12" s="138"/>
      <c r="G12" s="138"/>
      <c r="H12" s="149"/>
      <c r="I12" s="149"/>
      <c r="J12" s="149"/>
      <c r="K12" s="149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47"/>
      <c r="X12" s="147"/>
      <c r="Y12" s="147"/>
      <c r="Z12" s="167"/>
      <c r="AA12" s="167"/>
      <c r="AB12" s="167"/>
      <c r="AC12" s="147"/>
      <c r="AD12" s="147"/>
      <c r="AE12" s="147"/>
      <c r="AF12" s="147"/>
      <c r="AG12" s="168">
        <v>1</v>
      </c>
      <c r="AH12" s="168"/>
      <c r="AI12" s="168"/>
      <c r="AJ12" s="168"/>
      <c r="AK12" s="168"/>
      <c r="AL12" s="168"/>
      <c r="AM12" s="168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7.5" customHeight="1" thickBo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AF13" s="55"/>
      <c r="AG13" s="55"/>
      <c r="AH13" s="55"/>
      <c r="AI13" s="55"/>
      <c r="AJ13" s="55"/>
      <c r="AK13" s="55"/>
      <c r="AL13" s="55"/>
      <c r="AM13" s="55"/>
      <c r="AN13" s="76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9.5" customHeight="1" thickBot="1" x14ac:dyDescent="0.25">
      <c r="A14" s="145" t="s">
        <v>10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37" t="s">
        <v>58</v>
      </c>
      <c r="L14" s="137"/>
      <c r="M14" s="137"/>
      <c r="N14" s="137"/>
      <c r="O14" s="137"/>
      <c r="P14" s="137"/>
      <c r="Q14" s="137"/>
      <c r="R14" s="137" t="s">
        <v>136</v>
      </c>
      <c r="S14" s="137"/>
      <c r="T14" s="137"/>
      <c r="U14" s="137"/>
      <c r="V14" s="137"/>
      <c r="W14" s="137"/>
      <c r="X14" s="137"/>
      <c r="Y14" s="137" t="s">
        <v>137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 t="s">
        <v>138</v>
      </c>
      <c r="AJ14" s="137"/>
      <c r="AK14" s="137"/>
      <c r="AL14" s="137"/>
      <c r="AM14" s="137"/>
      <c r="AN14" s="76"/>
      <c r="AO14" s="30" t="s">
        <v>273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61.5" customHeight="1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 t="s">
        <v>11</v>
      </c>
      <c r="Z15" s="137"/>
      <c r="AA15" s="137"/>
      <c r="AB15" s="137"/>
      <c r="AC15" s="137"/>
      <c r="AD15" s="137" t="s">
        <v>139</v>
      </c>
      <c r="AE15" s="137"/>
      <c r="AF15" s="137"/>
      <c r="AG15" s="137"/>
      <c r="AH15" s="137"/>
      <c r="AI15" s="137"/>
      <c r="AJ15" s="137"/>
      <c r="AK15" s="137"/>
      <c r="AL15" s="137"/>
      <c r="AM15" s="137"/>
      <c r="AN15" s="76"/>
      <c r="AO15" s="31" t="s">
        <v>272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37">
        <v>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>
        <v>9</v>
      </c>
      <c r="L16" s="137"/>
      <c r="M16" s="137"/>
      <c r="N16" s="137"/>
      <c r="O16" s="137"/>
      <c r="P16" s="137"/>
      <c r="Q16" s="137"/>
      <c r="R16" s="137">
        <v>10</v>
      </c>
      <c r="S16" s="137"/>
      <c r="T16" s="137"/>
      <c r="U16" s="137"/>
      <c r="V16" s="137"/>
      <c r="W16" s="137"/>
      <c r="X16" s="137"/>
      <c r="Y16" s="137">
        <v>11</v>
      </c>
      <c r="Z16" s="137"/>
      <c r="AA16" s="137"/>
      <c r="AB16" s="137"/>
      <c r="AC16" s="137"/>
      <c r="AD16" s="137">
        <v>12</v>
      </c>
      <c r="AE16" s="137"/>
      <c r="AF16" s="137"/>
      <c r="AG16" s="137"/>
      <c r="AH16" s="137"/>
      <c r="AI16" s="137">
        <v>13</v>
      </c>
      <c r="AJ16" s="137"/>
      <c r="AK16" s="137"/>
      <c r="AL16" s="137"/>
      <c r="AM16" s="137"/>
      <c r="AN16" s="76"/>
      <c r="AO16" s="32">
        <v>10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54" customFormat="1" ht="14.25" customHeight="1" x14ac:dyDescent="0.2">
      <c r="A17" s="181">
        <f>IF(AG10=0,0,Z10/AG10)</f>
        <v>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68">
        <v>1</v>
      </c>
      <c r="L17" s="168"/>
      <c r="M17" s="168"/>
      <c r="N17" s="168"/>
      <c r="O17" s="168"/>
      <c r="P17" s="168"/>
      <c r="Q17" s="168"/>
      <c r="R17" s="166">
        <f>IF(AO17=0,1,1-AO17/100%)</f>
        <v>1</v>
      </c>
      <c r="S17" s="166"/>
      <c r="T17" s="166"/>
      <c r="U17" s="166"/>
      <c r="V17" s="166"/>
      <c r="W17" s="166"/>
      <c r="X17" s="166"/>
      <c r="Y17" s="149"/>
      <c r="Z17" s="149"/>
      <c r="AA17" s="149"/>
      <c r="AB17" s="149"/>
      <c r="AC17" s="149"/>
      <c r="AD17" s="166">
        <f>IF(AI6="Х",1,IF(AC10=0,1,IF(Y17=0,1,Y17/AC10)))</f>
        <v>1</v>
      </c>
      <c r="AE17" s="166"/>
      <c r="AF17" s="166"/>
      <c r="AG17" s="166"/>
      <c r="AH17" s="166"/>
      <c r="AI17" s="149"/>
      <c r="AJ17" s="149"/>
      <c r="AK17" s="149"/>
      <c r="AL17" s="149"/>
      <c r="AM17" s="149"/>
      <c r="AN17" s="76"/>
      <c r="AO17" s="33">
        <v>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</row>
    <row r="18" spans="1:94" s="40" customFormat="1" ht="14.25" customHeight="1" x14ac:dyDescent="0.2">
      <c r="A18" s="181">
        <f>IF(AG11=0,0,Z11/AG11)</f>
        <v>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68">
        <v>1</v>
      </c>
      <c r="L18" s="168"/>
      <c r="M18" s="168"/>
      <c r="N18" s="168"/>
      <c r="O18" s="168"/>
      <c r="P18" s="168"/>
      <c r="Q18" s="168"/>
      <c r="R18" s="166">
        <f>IF(AO18=0,1,1-AO18/100%)</f>
        <v>1</v>
      </c>
      <c r="S18" s="166"/>
      <c r="T18" s="166"/>
      <c r="U18" s="166"/>
      <c r="V18" s="166"/>
      <c r="W18" s="166"/>
      <c r="X18" s="166"/>
      <c r="Y18" s="149"/>
      <c r="Z18" s="149"/>
      <c r="AA18" s="149"/>
      <c r="AB18" s="149"/>
      <c r="AC18" s="149"/>
      <c r="AD18" s="166">
        <f>IF(AI7="Х",1,IF(AC11=0,1,IF(Y18=0,1,Y18/AC11)))</f>
        <v>1</v>
      </c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3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14.25" customHeight="1" thickBot="1" x14ac:dyDescent="0.25">
      <c r="A19" s="181">
        <f>IF(AG12=0,0,Z12/AG12)</f>
        <v>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68">
        <v>1</v>
      </c>
      <c r="L19" s="168"/>
      <c r="M19" s="168"/>
      <c r="N19" s="168"/>
      <c r="O19" s="168"/>
      <c r="P19" s="168"/>
      <c r="Q19" s="168"/>
      <c r="R19" s="166">
        <f>IF(AO19=0,1,1-AO19/100%)</f>
        <v>1</v>
      </c>
      <c r="S19" s="166"/>
      <c r="T19" s="166"/>
      <c r="U19" s="166"/>
      <c r="V19" s="166"/>
      <c r="W19" s="166"/>
      <c r="X19" s="166"/>
      <c r="Y19" s="149"/>
      <c r="Z19" s="149"/>
      <c r="AA19" s="149"/>
      <c r="AB19" s="149"/>
      <c r="AC19" s="149"/>
      <c r="AD19" s="166">
        <f>IF(AI8="Х",1,IF(AC12=0,1,IF(Y19=0,1,Y19/AC12)))</f>
        <v>1</v>
      </c>
      <c r="AE19" s="166"/>
      <c r="AF19" s="166"/>
      <c r="AG19" s="166"/>
      <c r="AH19" s="166"/>
      <c r="AI19" s="149"/>
      <c r="AJ19" s="149"/>
      <c r="AK19" s="149"/>
      <c r="AL19" s="149"/>
      <c r="AM19" s="149"/>
      <c r="AN19" s="71"/>
      <c r="AO19" s="34">
        <v>0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40" customFormat="1" ht="7.5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3"/>
      <c r="Q20" s="43"/>
      <c r="R20" s="55"/>
      <c r="S20" s="55"/>
      <c r="T20" s="55"/>
      <c r="AN20" s="71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</row>
    <row r="21" spans="1:94" s="54" customFormat="1" ht="22.5" customHeight="1" x14ac:dyDescent="0.2">
      <c r="A21" s="165" t="s">
        <v>140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ht="7.5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94" ht="14.25" customHeight="1" x14ac:dyDescent="0.2">
      <c r="A23" s="137" t="s">
        <v>100</v>
      </c>
      <c r="B23" s="137"/>
      <c r="C23" s="137"/>
      <c r="D23" s="137" t="s">
        <v>56</v>
      </c>
      <c r="E23" s="137"/>
      <c r="F23" s="137"/>
      <c r="G23" s="137"/>
      <c r="H23" s="137"/>
      <c r="I23" s="172" t="s">
        <v>106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4"/>
    </row>
    <row r="24" spans="1:94" s="40" customFormat="1" ht="59.25" customHeight="1" x14ac:dyDescent="0.2">
      <c r="A24" s="137"/>
      <c r="B24" s="137"/>
      <c r="C24" s="137"/>
      <c r="D24" s="137"/>
      <c r="E24" s="137"/>
      <c r="F24" s="137"/>
      <c r="G24" s="137"/>
      <c r="H24" s="137"/>
      <c r="I24" s="137" t="s">
        <v>142</v>
      </c>
      <c r="J24" s="137"/>
      <c r="K24" s="137"/>
      <c r="L24" s="137"/>
      <c r="M24" s="137"/>
      <c r="N24" s="137"/>
      <c r="O24" s="137"/>
      <c r="P24" s="137" t="s">
        <v>143</v>
      </c>
      <c r="Q24" s="137"/>
      <c r="R24" s="137"/>
      <c r="S24" s="137"/>
      <c r="T24" s="137"/>
      <c r="U24" s="137"/>
      <c r="V24" s="137" t="s">
        <v>90</v>
      </c>
      <c r="W24" s="137"/>
      <c r="X24" s="137"/>
      <c r="Y24" s="137" t="s">
        <v>91</v>
      </c>
      <c r="Z24" s="137"/>
      <c r="AA24" s="137"/>
      <c r="AB24" s="137" t="s">
        <v>144</v>
      </c>
      <c r="AC24" s="137"/>
      <c r="AD24" s="137"/>
      <c r="AE24" s="137"/>
      <c r="AF24" s="137"/>
      <c r="AG24" s="137" t="s">
        <v>109</v>
      </c>
      <c r="AH24" s="137"/>
      <c r="AI24" s="137"/>
      <c r="AJ24" s="137" t="s">
        <v>93</v>
      </c>
      <c r="AK24" s="137"/>
      <c r="AL24" s="137"/>
      <c r="AM24" s="137"/>
      <c r="AN24" s="71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</row>
    <row r="25" spans="1:94" s="40" customFormat="1" ht="14.2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>
        <v>1</v>
      </c>
      <c r="J25" s="137"/>
      <c r="K25" s="137"/>
      <c r="L25" s="137"/>
      <c r="M25" s="137"/>
      <c r="N25" s="137"/>
      <c r="O25" s="137"/>
      <c r="P25" s="137">
        <v>2</v>
      </c>
      <c r="Q25" s="137"/>
      <c r="R25" s="137"/>
      <c r="S25" s="137"/>
      <c r="T25" s="137"/>
      <c r="U25" s="137"/>
      <c r="V25" s="137">
        <v>3</v>
      </c>
      <c r="W25" s="137"/>
      <c r="X25" s="137"/>
      <c r="Y25" s="137">
        <v>4</v>
      </c>
      <c r="Z25" s="137"/>
      <c r="AA25" s="137"/>
      <c r="AB25" s="137">
        <v>5</v>
      </c>
      <c r="AC25" s="137"/>
      <c r="AD25" s="137"/>
      <c r="AE25" s="137"/>
      <c r="AF25" s="137"/>
      <c r="AG25" s="137">
        <v>6</v>
      </c>
      <c r="AH25" s="137"/>
      <c r="AI25" s="137"/>
      <c r="AJ25" s="137">
        <v>7</v>
      </c>
      <c r="AK25" s="137"/>
      <c r="AL25" s="137"/>
      <c r="AM25" s="137"/>
      <c r="AN25" s="71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</row>
    <row r="26" spans="1:94" s="40" customFormat="1" ht="14.25" customHeight="1" x14ac:dyDescent="0.2">
      <c r="A26" s="171" t="s">
        <v>141</v>
      </c>
      <c r="B26" s="171"/>
      <c r="C26" s="171"/>
      <c r="D26" s="138" t="s">
        <v>59</v>
      </c>
      <c r="E26" s="138"/>
      <c r="F26" s="138"/>
      <c r="G26" s="138"/>
      <c r="H26" s="138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71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</row>
    <row r="27" spans="1:94" s="40" customFormat="1" ht="14.25" customHeight="1" x14ac:dyDescent="0.2">
      <c r="A27" s="171" t="s">
        <v>66</v>
      </c>
      <c r="B27" s="171"/>
      <c r="C27" s="171"/>
      <c r="D27" s="138" t="s">
        <v>60</v>
      </c>
      <c r="E27" s="138"/>
      <c r="F27" s="138"/>
      <c r="G27" s="138"/>
      <c r="H27" s="13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71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</row>
    <row r="28" spans="1:94" s="40" customFormat="1" ht="14.25" customHeight="1" x14ac:dyDescent="0.2">
      <c r="A28" s="171" t="s">
        <v>67</v>
      </c>
      <c r="B28" s="171"/>
      <c r="C28" s="171"/>
      <c r="D28" s="138" t="s">
        <v>61</v>
      </c>
      <c r="E28" s="138"/>
      <c r="F28" s="138"/>
      <c r="G28" s="138"/>
      <c r="H28" s="13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71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</row>
    <row r="29" spans="1:94" s="40" customFormat="1" ht="7.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AF29" s="55"/>
      <c r="AG29" s="55"/>
      <c r="AH29" s="55"/>
      <c r="AI29" s="55"/>
      <c r="AJ29" s="55"/>
      <c r="AK29" s="55"/>
      <c r="AL29" s="55"/>
      <c r="AM29" s="55"/>
      <c r="AN29" s="71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</row>
    <row r="30" spans="1:94" s="54" customFormat="1" ht="14.25" customHeight="1" x14ac:dyDescent="0.2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76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</row>
    <row r="31" spans="1:94" s="54" customFormat="1" ht="24" customHeight="1" x14ac:dyDescent="0.2">
      <c r="A31" s="137" t="s">
        <v>94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 t="s">
        <v>145</v>
      </c>
      <c r="L31" s="137"/>
      <c r="M31" s="137"/>
      <c r="N31" s="137"/>
      <c r="O31" s="137"/>
      <c r="P31" s="137"/>
      <c r="Q31" s="137"/>
      <c r="R31" s="137"/>
      <c r="S31" s="137"/>
      <c r="T31" s="145" t="s">
        <v>95</v>
      </c>
      <c r="U31" s="145"/>
      <c r="V31" s="145"/>
      <c r="W31" s="145"/>
      <c r="X31" s="145"/>
      <c r="Y31" s="145"/>
      <c r="Z31" s="145"/>
      <c r="AA31" s="145"/>
      <c r="AB31" s="137" t="s">
        <v>98</v>
      </c>
      <c r="AC31" s="137"/>
      <c r="AD31" s="137"/>
      <c r="AE31" s="137"/>
      <c r="AF31" s="137"/>
      <c r="AG31" s="137" t="s">
        <v>99</v>
      </c>
      <c r="AH31" s="137"/>
      <c r="AI31" s="137"/>
      <c r="AJ31" s="137"/>
      <c r="AK31" s="137"/>
      <c r="AL31" s="137"/>
      <c r="AM31" s="137"/>
      <c r="AN31" s="76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</row>
    <row r="32" spans="1:94" s="54" customFormat="1" ht="36.75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 t="s">
        <v>96</v>
      </c>
      <c r="U32" s="137"/>
      <c r="V32" s="145" t="s">
        <v>97</v>
      </c>
      <c r="W32" s="145"/>
      <c r="X32" s="145"/>
      <c r="Y32" s="145" t="s">
        <v>110</v>
      </c>
      <c r="Z32" s="145"/>
      <c r="AA32" s="145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76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</row>
    <row r="33" spans="1:94" s="40" customFormat="1" ht="14.25" customHeight="1" x14ac:dyDescent="0.2">
      <c r="A33" s="137">
        <v>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>
        <v>9</v>
      </c>
      <c r="L33" s="137"/>
      <c r="M33" s="137"/>
      <c r="N33" s="137"/>
      <c r="O33" s="137"/>
      <c r="P33" s="137"/>
      <c r="Q33" s="137"/>
      <c r="R33" s="137"/>
      <c r="S33" s="137"/>
      <c r="T33" s="137">
        <v>10</v>
      </c>
      <c r="U33" s="137"/>
      <c r="V33" s="137">
        <v>11</v>
      </c>
      <c r="W33" s="137"/>
      <c r="X33" s="137"/>
      <c r="Y33" s="137">
        <v>12</v>
      </c>
      <c r="Z33" s="137"/>
      <c r="AA33" s="137"/>
      <c r="AB33" s="137">
        <v>13</v>
      </c>
      <c r="AC33" s="137"/>
      <c r="AD33" s="137"/>
      <c r="AE33" s="137"/>
      <c r="AF33" s="137"/>
      <c r="AG33" s="137">
        <v>14</v>
      </c>
      <c r="AH33" s="137"/>
      <c r="AI33" s="137"/>
      <c r="AJ33" s="137"/>
      <c r="AK33" s="137"/>
      <c r="AL33" s="137"/>
      <c r="AM33" s="137"/>
      <c r="AN33" s="71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</row>
    <row r="34" spans="1:94" s="40" customFormat="1" ht="14.25" customHeight="1" x14ac:dyDescent="0.2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1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</row>
    <row r="35" spans="1:94" s="40" customFormat="1" ht="14.25" customHeight="1" x14ac:dyDescent="0.2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1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</row>
    <row r="36" spans="1:94" s="40" customFormat="1" ht="14.25" customHeight="1" x14ac:dyDescent="0.2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1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</row>
    <row r="37" spans="1:94" s="40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43"/>
      <c r="Q37" s="43"/>
      <c r="R37" s="55"/>
      <c r="S37" s="55"/>
      <c r="T37" s="55"/>
      <c r="AN37" s="71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</row>
    <row r="38" spans="1:94" s="54" customFormat="1" ht="15" customHeight="1" x14ac:dyDescent="0.2">
      <c r="A38" s="185" t="s">
        <v>146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40" customFormat="1" ht="15" customHeight="1" x14ac:dyDescent="0.2">
      <c r="A39" s="42" t="s">
        <v>148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58" t="s">
        <v>147</v>
      </c>
      <c r="AN39" s="71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</row>
    <row r="40" spans="1:94" s="40" customFormat="1" ht="15" customHeight="1" x14ac:dyDescent="0.2">
      <c r="A40" s="57" t="s">
        <v>150</v>
      </c>
      <c r="B40" s="5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182">
        <f>A17*K17*R17*AD17</f>
        <v>0</v>
      </c>
      <c r="AJ40" s="183"/>
      <c r="AK40" s="183"/>
      <c r="AL40" s="183"/>
      <c r="AM40" s="184"/>
      <c r="AN40" s="71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</row>
    <row r="41" spans="1:94" s="40" customFormat="1" ht="15" customHeight="1" x14ac:dyDescent="0.2">
      <c r="A41" s="61" t="s">
        <v>151</v>
      </c>
      <c r="B41" s="6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  <c r="AI41" s="182">
        <f>A18*K18*R18*AD18</f>
        <v>0</v>
      </c>
      <c r="AJ41" s="183"/>
      <c r="AK41" s="183"/>
      <c r="AL41" s="183"/>
      <c r="AM41" s="18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61" t="s">
        <v>152</v>
      </c>
      <c r="B42" s="61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0"/>
      <c r="AI42" s="182">
        <f>A19*K19*R19*AD19</f>
        <v>0</v>
      </c>
      <c r="AJ42" s="183"/>
      <c r="AK42" s="183"/>
      <c r="AL42" s="183"/>
      <c r="AM42" s="18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61" t="s">
        <v>149</v>
      </c>
      <c r="B43" s="61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60"/>
      <c r="AI43" s="182">
        <f>SUM(AI40:AM42)</f>
        <v>0</v>
      </c>
      <c r="AJ43" s="183"/>
      <c r="AK43" s="183"/>
      <c r="AL43" s="183"/>
      <c r="AM43" s="18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6.75" customHeight="1" x14ac:dyDescent="0.2">
      <c r="A44" s="62"/>
      <c r="B44" s="62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63"/>
      <c r="AI44" s="63"/>
      <c r="AJ44" s="63"/>
      <c r="AK44" s="63"/>
      <c r="AL44" s="63"/>
      <c r="AM44" s="63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54" customFormat="1" ht="15" customHeight="1" x14ac:dyDescent="0.2">
      <c r="A45" s="57" t="s">
        <v>153</v>
      </c>
      <c r="B45" s="57"/>
      <c r="C45" s="57"/>
      <c r="D45" s="57"/>
      <c r="E45" s="19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64"/>
      <c r="AK45" s="64"/>
      <c r="AL45" s="64"/>
      <c r="AM45" s="57"/>
      <c r="AN45" s="76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</row>
    <row r="46" spans="1:94" s="54" customFormat="1" ht="15" customHeight="1" x14ac:dyDescent="0.2">
      <c r="A46" s="57" t="s">
        <v>154</v>
      </c>
      <c r="B46" s="57"/>
      <c r="C46" s="57"/>
      <c r="D46" s="57"/>
      <c r="E46" s="57"/>
      <c r="F46" s="57"/>
      <c r="G46" s="57"/>
      <c r="H46" s="57"/>
      <c r="I46" s="57"/>
      <c r="AH46" s="194"/>
      <c r="AI46" s="194"/>
      <c r="AJ46" s="194"/>
      <c r="AK46" s="194"/>
      <c r="AL46" s="194"/>
      <c r="AM46" s="194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54" customFormat="1" ht="15" customHeight="1" x14ac:dyDescent="0.2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76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</row>
    <row r="48" spans="1:94" s="54" customFormat="1" ht="15" customHeight="1" x14ac:dyDescent="0.2">
      <c r="A48" s="65" t="s">
        <v>155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66"/>
      <c r="AI48" s="66"/>
      <c r="AJ48" s="66"/>
      <c r="AK48" s="66"/>
      <c r="AL48" s="66"/>
      <c r="AM48" s="66"/>
      <c r="AN48" s="76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</row>
    <row r="49" spans="1:94" s="54" customFormat="1" ht="15" customHeight="1" x14ac:dyDescent="0.2">
      <c r="A49" s="57" t="s">
        <v>156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198"/>
      <c r="AI49" s="198"/>
      <c r="AJ49" s="198"/>
      <c r="AK49" s="198"/>
      <c r="AL49" s="198"/>
      <c r="AM49" s="198"/>
      <c r="AN49" s="76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</row>
    <row r="50" spans="1:94" s="54" customFormat="1" ht="15" customHeight="1" x14ac:dyDescent="0.2">
      <c r="A50" s="57" t="s">
        <v>157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198"/>
      <c r="AI50" s="198"/>
      <c r="AJ50" s="198"/>
      <c r="AK50" s="198"/>
      <c r="AL50" s="198"/>
      <c r="AM50" s="198"/>
      <c r="AN50" s="76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</row>
    <row r="51" spans="1:94" s="54" customFormat="1" ht="15" customHeight="1" x14ac:dyDescent="0.2">
      <c r="A51" s="57" t="s">
        <v>158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198"/>
      <c r="AI51" s="198"/>
      <c r="AJ51" s="198"/>
      <c r="AK51" s="198"/>
      <c r="AL51" s="198"/>
      <c r="AM51" s="198"/>
      <c r="AN51" s="76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</row>
    <row r="52" spans="1:94" s="54" customFormat="1" ht="12.75" customHeight="1" x14ac:dyDescent="0.2">
      <c r="A52" s="165" t="s">
        <v>159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67"/>
      <c r="AI52" s="67"/>
      <c r="AJ52" s="67"/>
      <c r="AK52" s="67"/>
      <c r="AL52" s="67"/>
      <c r="AM52" s="68" t="s">
        <v>147</v>
      </c>
      <c r="AN52" s="76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</row>
    <row r="53" spans="1:94" s="54" customFormat="1" ht="26.25" customHeight="1" x14ac:dyDescent="0.2">
      <c r="A53" s="165" t="s">
        <v>160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90"/>
      <c r="AH53" s="181">
        <f>IF(Y17&gt;0,AI40*AH49/Y17,IF(AC10=0,0,AI40*AH49/AC10))</f>
        <v>0</v>
      </c>
      <c r="AI53" s="181"/>
      <c r="AJ53" s="181"/>
      <c r="AK53" s="181"/>
      <c r="AL53" s="181"/>
      <c r="AM53" s="181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24.75" customHeight="1" x14ac:dyDescent="0.2">
      <c r="A54" s="165" t="s">
        <v>161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90"/>
      <c r="AH54" s="181">
        <f>IF(Y18&gt;0,AI41*AH50/Y18,IF(AC11=0,0,AI41*AH50/AC11))</f>
        <v>0</v>
      </c>
      <c r="AI54" s="181"/>
      <c r="AJ54" s="181"/>
      <c r="AK54" s="181"/>
      <c r="AL54" s="181"/>
      <c r="AM54" s="181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24.75" customHeight="1" x14ac:dyDescent="0.2">
      <c r="A55" s="165" t="s">
        <v>162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81">
        <f>IF(Y19&gt;0,AI42*AH51/Y19,IF(AC12=0,0,AI42*AH51/AC12))</f>
        <v>0</v>
      </c>
      <c r="AI55" s="181"/>
      <c r="AJ55" s="181"/>
      <c r="AK55" s="181"/>
      <c r="AL55" s="181"/>
      <c r="AM55" s="181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56"/>
      <c r="AI56" s="56"/>
      <c r="AJ56" s="56"/>
      <c r="AK56" s="56"/>
      <c r="AL56" s="56"/>
      <c r="AM56" s="56"/>
    </row>
    <row r="57" spans="1:94" ht="11.2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9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9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9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9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9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9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9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</sheetData>
  <sheetProtection sheet="1" objects="1" formatCells="0" formatColumns="0" formatRows="0" insertColumns="0" insertRows="0" insertHyperlinks="0" deleteColumns="0" deleteRows="0" sort="0" autoFilter="0" pivotTables="0"/>
  <mergeCells count="173">
    <mergeCell ref="AD17:AH17"/>
    <mergeCell ref="AI17:AM17"/>
    <mergeCell ref="K16:Q16"/>
    <mergeCell ref="R16:X16"/>
    <mergeCell ref="Y16:AC16"/>
    <mergeCell ref="AD16:AH16"/>
    <mergeCell ref="Y17:AC17"/>
    <mergeCell ref="R17:X17"/>
    <mergeCell ref="K17:Q17"/>
    <mergeCell ref="AG12:AM12"/>
    <mergeCell ref="Z11:AB11"/>
    <mergeCell ref="AI16:AM16"/>
    <mergeCell ref="AC11:AF11"/>
    <mergeCell ref="AI14:AM15"/>
    <mergeCell ref="AD15:AH15"/>
    <mergeCell ref="AG11:AM11"/>
    <mergeCell ref="L12:V12"/>
    <mergeCell ref="W12:Y12"/>
    <mergeCell ref="Z12:AB12"/>
    <mergeCell ref="AC12:AF12"/>
    <mergeCell ref="W10:Y10"/>
    <mergeCell ref="Z10:AB10"/>
    <mergeCell ref="AC10:AF10"/>
    <mergeCell ref="AG10:AM10"/>
    <mergeCell ref="W9:Y9"/>
    <mergeCell ref="Z9:AB9"/>
    <mergeCell ref="AC9:AF9"/>
    <mergeCell ref="AG9:AM9"/>
    <mergeCell ref="L10:V10"/>
    <mergeCell ref="H11:K11"/>
    <mergeCell ref="L11:V11"/>
    <mergeCell ref="L8:V8"/>
    <mergeCell ref="H8:K8"/>
    <mergeCell ref="H9:K9"/>
    <mergeCell ref="L9:V9"/>
    <mergeCell ref="C9:G9"/>
    <mergeCell ref="C10:G10"/>
    <mergeCell ref="C11:G11"/>
    <mergeCell ref="H10:K10"/>
    <mergeCell ref="A23:C25"/>
    <mergeCell ref="P24:U24"/>
    <mergeCell ref="I23:AM23"/>
    <mergeCell ref="AJ24:AM24"/>
    <mergeCell ref="Y25:AA25"/>
    <mergeCell ref="AB25:AF25"/>
    <mergeCell ref="A26:C26"/>
    <mergeCell ref="AG25:AI25"/>
    <mergeCell ref="I24:O24"/>
    <mergeCell ref="V24:X24"/>
    <mergeCell ref="Y24:AA24"/>
    <mergeCell ref="D26:H26"/>
    <mergeCell ref="I26:O26"/>
    <mergeCell ref="V25:X25"/>
    <mergeCell ref="D23:H25"/>
    <mergeCell ref="AG24:AI24"/>
    <mergeCell ref="K35:S35"/>
    <mergeCell ref="A10:B10"/>
    <mergeCell ref="A8:B9"/>
    <mergeCell ref="AG31:AM32"/>
    <mergeCell ref="T32:U32"/>
    <mergeCell ref="V32:X32"/>
    <mergeCell ref="Y32:AA32"/>
    <mergeCell ref="T31:AA31"/>
    <mergeCell ref="AB31:AF32"/>
    <mergeCell ref="A11:B11"/>
    <mergeCell ref="AG35:AM35"/>
    <mergeCell ref="A28:C28"/>
    <mergeCell ref="D28:H28"/>
    <mergeCell ref="K36:S36"/>
    <mergeCell ref="A36:J36"/>
    <mergeCell ref="A35:J35"/>
    <mergeCell ref="A34:J34"/>
    <mergeCell ref="K34:S34"/>
    <mergeCell ref="A31:J32"/>
    <mergeCell ref="K31:S32"/>
    <mergeCell ref="V35:X35"/>
    <mergeCell ref="Y35:AA35"/>
    <mergeCell ref="Y34:AA34"/>
    <mergeCell ref="AB28:AF28"/>
    <mergeCell ref="V28:X28"/>
    <mergeCell ref="T36:U36"/>
    <mergeCell ref="V36:X36"/>
    <mergeCell ref="Y36:AA36"/>
    <mergeCell ref="AB36:AF36"/>
    <mergeCell ref="T35:U35"/>
    <mergeCell ref="V26:X26"/>
    <mergeCell ref="Y26:AA26"/>
    <mergeCell ref="K33:S33"/>
    <mergeCell ref="T33:U33"/>
    <mergeCell ref="V33:X33"/>
    <mergeCell ref="P26:U26"/>
    <mergeCell ref="I28:O28"/>
    <mergeCell ref="P28:U28"/>
    <mergeCell ref="H12:K12"/>
    <mergeCell ref="AJ25:AM25"/>
    <mergeCell ref="AG27:AI27"/>
    <mergeCell ref="I25:O25"/>
    <mergeCell ref="P25:U25"/>
    <mergeCell ref="I27:O27"/>
    <mergeCell ref="P27:U27"/>
    <mergeCell ref="V27:X27"/>
    <mergeCell ref="AJ26:AM26"/>
    <mergeCell ref="Y27:AA27"/>
    <mergeCell ref="K18:Q18"/>
    <mergeCell ref="A16:J16"/>
    <mergeCell ref="A14:J15"/>
    <mergeCell ref="W11:Y11"/>
    <mergeCell ref="Y15:AC15"/>
    <mergeCell ref="A12:B12"/>
    <mergeCell ref="C12:G12"/>
    <mergeCell ref="Y14:AH14"/>
    <mergeCell ref="R14:X15"/>
    <mergeCell ref="K14:Q15"/>
    <mergeCell ref="AJ27:AM27"/>
    <mergeCell ref="AB34:AF34"/>
    <mergeCell ref="AG34:AM34"/>
    <mergeCell ref="R18:X18"/>
    <mergeCell ref="R19:X19"/>
    <mergeCell ref="Y18:AC18"/>
    <mergeCell ref="AD18:AH18"/>
    <mergeCell ref="Y19:AC19"/>
    <mergeCell ref="AD19:AH19"/>
    <mergeCell ref="AB26:AF26"/>
    <mergeCell ref="AG26:AI26"/>
    <mergeCell ref="AI19:AM19"/>
    <mergeCell ref="A21:AM21"/>
    <mergeCell ref="AH2:AM2"/>
    <mergeCell ref="AI6:AM6"/>
    <mergeCell ref="AI18:AM18"/>
    <mergeCell ref="A17:J17"/>
    <mergeCell ref="K19:Q19"/>
    <mergeCell ref="A19:J19"/>
    <mergeCell ref="A18:J18"/>
    <mergeCell ref="AH55:AM55"/>
    <mergeCell ref="AG28:AI28"/>
    <mergeCell ref="AB27:AF27"/>
    <mergeCell ref="Z8:AB8"/>
    <mergeCell ref="A6:AH6"/>
    <mergeCell ref="AG8:AM8"/>
    <mergeCell ref="AC8:AF8"/>
    <mergeCell ref="C8:G8"/>
    <mergeCell ref="AB24:AF24"/>
    <mergeCell ref="Y28:AA28"/>
    <mergeCell ref="AI43:AM43"/>
    <mergeCell ref="A53:AG53"/>
    <mergeCell ref="A55:AG55"/>
    <mergeCell ref="A4:AM4"/>
    <mergeCell ref="AH53:AM53"/>
    <mergeCell ref="AH54:AM54"/>
    <mergeCell ref="A54:AG54"/>
    <mergeCell ref="A47:AM47"/>
    <mergeCell ref="A52:AG52"/>
    <mergeCell ref="W8:Y8"/>
    <mergeCell ref="AG33:AM33"/>
    <mergeCell ref="Y33:AA33"/>
    <mergeCell ref="AI42:AM42"/>
    <mergeCell ref="AI40:AM40"/>
    <mergeCell ref="AG36:AM36"/>
    <mergeCell ref="A38:AL38"/>
    <mergeCell ref="AB35:AF35"/>
    <mergeCell ref="AB33:AF33"/>
    <mergeCell ref="T34:U34"/>
    <mergeCell ref="V34:X34"/>
    <mergeCell ref="AH51:AM51"/>
    <mergeCell ref="AH46:AM46"/>
    <mergeCell ref="AJ28:AM28"/>
    <mergeCell ref="A27:C27"/>
    <mergeCell ref="D27:H27"/>
    <mergeCell ref="A30:AM30"/>
    <mergeCell ref="A33:J33"/>
    <mergeCell ref="AH49:AM49"/>
    <mergeCell ref="AH50:AM50"/>
    <mergeCell ref="AI41:AM41"/>
  </mergeCells>
  <phoneticPr fontId="7" type="noConversion"/>
  <dataValidations count="3">
    <dataValidation type="list" allowBlank="1" showInputMessage="1" showErrorMessage="1" sqref="AI17:AM19 AI6:AM6">
      <formula1>$AN$4:$AN$5</formula1>
    </dataValidation>
    <dataValidation type="list" allowBlank="1" showInputMessage="1" showErrorMessage="1" prompt="Выберите код типа объекта" sqref="H10:K12">
      <formula1>Код</formula1>
    </dataValidation>
    <dataValidation type="list" allowBlank="1" showInputMessage="1" showErrorMessage="1" prompt="Выберите код работ, услуг" sqref="W10:Y12">
      <formula1>Код_1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rowBreaks count="1" manualBreakCount="1">
    <brk id="37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CP292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4.7109375" style="70" customWidth="1"/>
    <col min="41" max="41" width="12.8554687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24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 t="s">
        <v>38</v>
      </c>
      <c r="AF2" s="137" t="s">
        <v>163</v>
      </c>
      <c r="AG2" s="137"/>
      <c r="AH2" s="137"/>
      <c r="AI2" s="137"/>
      <c r="AJ2" s="137"/>
      <c r="AK2" s="137"/>
      <c r="AL2" s="137"/>
      <c r="AM2" s="137"/>
      <c r="AN2" s="77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24.75" customHeight="1" x14ac:dyDescent="0.2">
      <c r="A3" s="205" t="s">
        <v>164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76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48" customFormat="1" ht="7.5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7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s="54" customFormat="1" ht="24.75" customHeight="1" x14ac:dyDescent="0.2">
      <c r="A5" s="165" t="s">
        <v>165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95"/>
      <c r="AJ5" s="196"/>
      <c r="AK5" s="196"/>
      <c r="AL5" s="196"/>
      <c r="AM5" s="197"/>
      <c r="AN5" s="75" t="s">
        <v>219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7.5" customHeight="1" x14ac:dyDescent="0.2">
      <c r="AN6" s="7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48" customFormat="1" ht="96.75" customHeight="1" x14ac:dyDescent="0.2">
      <c r="A7" s="137" t="s">
        <v>100</v>
      </c>
      <c r="B7" s="137"/>
      <c r="C7" s="137" t="s">
        <v>56</v>
      </c>
      <c r="D7" s="137"/>
      <c r="E7" s="137"/>
      <c r="F7" s="137"/>
      <c r="G7" s="137"/>
      <c r="H7" s="137" t="s">
        <v>166</v>
      </c>
      <c r="I7" s="137"/>
      <c r="J7" s="137"/>
      <c r="K7" s="137"/>
      <c r="L7" s="137" t="s">
        <v>167</v>
      </c>
      <c r="M7" s="137"/>
      <c r="N7" s="137"/>
      <c r="O7" s="137"/>
      <c r="P7" s="137"/>
      <c r="Q7" s="137"/>
      <c r="R7" s="137"/>
      <c r="S7" s="137"/>
      <c r="T7" s="137"/>
      <c r="U7" s="137" t="s">
        <v>37</v>
      </c>
      <c r="V7" s="137"/>
      <c r="W7" s="137"/>
      <c r="X7" s="145" t="s">
        <v>133</v>
      </c>
      <c r="Y7" s="145"/>
      <c r="Z7" s="145"/>
      <c r="AA7" s="137" t="s">
        <v>134</v>
      </c>
      <c r="AB7" s="137"/>
      <c r="AC7" s="137"/>
      <c r="AD7" s="137"/>
      <c r="AE7" s="137"/>
      <c r="AF7" s="137"/>
      <c r="AG7" s="137" t="s">
        <v>168</v>
      </c>
      <c r="AH7" s="137"/>
      <c r="AI7" s="137"/>
      <c r="AJ7" s="137"/>
      <c r="AK7" s="137"/>
      <c r="AL7" s="137"/>
      <c r="AM7" s="137"/>
      <c r="AN7" s="77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s="54" customFormat="1" ht="14.25" customHeight="1" x14ac:dyDescent="0.2">
      <c r="A8" s="137"/>
      <c r="B8" s="137"/>
      <c r="C8" s="137">
        <v>1</v>
      </c>
      <c r="D8" s="137"/>
      <c r="E8" s="137"/>
      <c r="F8" s="137"/>
      <c r="G8" s="137"/>
      <c r="H8" s="137">
        <v>2</v>
      </c>
      <c r="I8" s="137"/>
      <c r="J8" s="137"/>
      <c r="K8" s="137"/>
      <c r="L8" s="137">
        <v>3</v>
      </c>
      <c r="M8" s="137"/>
      <c r="N8" s="137"/>
      <c r="O8" s="137"/>
      <c r="P8" s="137"/>
      <c r="Q8" s="137"/>
      <c r="R8" s="137"/>
      <c r="S8" s="137"/>
      <c r="T8" s="137"/>
      <c r="U8" s="169" t="s">
        <v>62</v>
      </c>
      <c r="V8" s="169"/>
      <c r="W8" s="169"/>
      <c r="X8" s="169" t="s">
        <v>48</v>
      </c>
      <c r="Y8" s="169"/>
      <c r="Z8" s="169"/>
      <c r="AA8" s="169" t="s">
        <v>52</v>
      </c>
      <c r="AB8" s="169"/>
      <c r="AC8" s="169"/>
      <c r="AD8" s="169"/>
      <c r="AE8" s="169"/>
      <c r="AF8" s="169"/>
      <c r="AG8" s="169" t="s">
        <v>135</v>
      </c>
      <c r="AH8" s="169"/>
      <c r="AI8" s="169"/>
      <c r="AJ8" s="169"/>
      <c r="AK8" s="169"/>
      <c r="AL8" s="169"/>
      <c r="AM8" s="169"/>
      <c r="AN8" s="76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</row>
    <row r="9" spans="1:94" s="54" customFormat="1" ht="14.25" customHeight="1" x14ac:dyDescent="0.2">
      <c r="A9" s="171">
        <v>1</v>
      </c>
      <c r="B9" s="171"/>
      <c r="C9" s="138" t="s">
        <v>59</v>
      </c>
      <c r="D9" s="138"/>
      <c r="E9" s="138"/>
      <c r="F9" s="138"/>
      <c r="G9" s="138"/>
      <c r="H9" s="149"/>
      <c r="I9" s="149"/>
      <c r="J9" s="149"/>
      <c r="K9" s="149"/>
      <c r="L9" s="137"/>
      <c r="M9" s="137"/>
      <c r="N9" s="137"/>
      <c r="O9" s="137"/>
      <c r="P9" s="137"/>
      <c r="Q9" s="137"/>
      <c r="R9" s="137"/>
      <c r="S9" s="137"/>
      <c r="T9" s="137"/>
      <c r="U9" s="147"/>
      <c r="V9" s="147"/>
      <c r="W9" s="147"/>
      <c r="X9" s="167"/>
      <c r="Y9" s="167"/>
      <c r="Z9" s="167"/>
      <c r="AA9" s="168">
        <v>1</v>
      </c>
      <c r="AB9" s="168"/>
      <c r="AC9" s="168"/>
      <c r="AD9" s="168"/>
      <c r="AE9" s="168"/>
      <c r="AF9" s="168"/>
      <c r="AG9" s="181">
        <f>IF(AA9=0,0,X9/AA9)</f>
        <v>0</v>
      </c>
      <c r="AH9" s="181"/>
      <c r="AI9" s="181"/>
      <c r="AJ9" s="181"/>
      <c r="AK9" s="181"/>
      <c r="AL9" s="181"/>
      <c r="AM9" s="181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1">
        <v>2</v>
      </c>
      <c r="B10" s="171"/>
      <c r="C10" s="138" t="s">
        <v>60</v>
      </c>
      <c r="D10" s="138"/>
      <c r="E10" s="138"/>
      <c r="F10" s="138"/>
      <c r="G10" s="138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47"/>
      <c r="V10" s="147"/>
      <c r="W10" s="147"/>
      <c r="X10" s="167"/>
      <c r="Y10" s="167"/>
      <c r="Z10" s="167"/>
      <c r="AA10" s="168">
        <v>1</v>
      </c>
      <c r="AB10" s="168"/>
      <c r="AC10" s="168"/>
      <c r="AD10" s="168"/>
      <c r="AE10" s="168"/>
      <c r="AF10" s="168"/>
      <c r="AG10" s="181">
        <f>IF(AA10=0,0,X10/AA10)</f>
        <v>0</v>
      </c>
      <c r="AH10" s="181"/>
      <c r="AI10" s="181"/>
      <c r="AJ10" s="181"/>
      <c r="AK10" s="181"/>
      <c r="AL10" s="181"/>
      <c r="AM10" s="181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3</v>
      </c>
      <c r="B11" s="171"/>
      <c r="C11" s="138" t="s">
        <v>61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47"/>
      <c r="V11" s="147"/>
      <c r="W11" s="147"/>
      <c r="X11" s="167"/>
      <c r="Y11" s="167"/>
      <c r="Z11" s="167"/>
      <c r="AA11" s="168">
        <v>1</v>
      </c>
      <c r="AB11" s="168"/>
      <c r="AC11" s="168"/>
      <c r="AD11" s="168"/>
      <c r="AE11" s="168"/>
      <c r="AF11" s="168"/>
      <c r="AG11" s="181">
        <f>IF(AA11=0,0,X11/AA11)</f>
        <v>0</v>
      </c>
      <c r="AH11" s="181"/>
      <c r="AI11" s="181"/>
      <c r="AJ11" s="181"/>
      <c r="AK11" s="181"/>
      <c r="AL11" s="181"/>
      <c r="AM11" s="181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7.5" customHeight="1" thickBo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AF12" s="55"/>
      <c r="AG12" s="55"/>
      <c r="AH12" s="55"/>
      <c r="AI12" s="55"/>
      <c r="AJ12" s="55"/>
      <c r="AK12" s="55"/>
      <c r="AL12" s="55"/>
      <c r="AM12" s="55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36.75" customHeight="1" thickBot="1" x14ac:dyDescent="0.25">
      <c r="A13" s="145" t="s">
        <v>137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37" t="s">
        <v>101</v>
      </c>
      <c r="R13" s="137"/>
      <c r="S13" s="137"/>
      <c r="T13" s="137"/>
      <c r="U13" s="137"/>
      <c r="V13" s="137"/>
      <c r="W13" s="137" t="s">
        <v>169</v>
      </c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 t="s">
        <v>138</v>
      </c>
      <c r="AJ13" s="137"/>
      <c r="AK13" s="137"/>
      <c r="AL13" s="137"/>
      <c r="AM13" s="137"/>
      <c r="AN13" s="76"/>
      <c r="AO13" s="30" t="s">
        <v>274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8" customHeight="1" x14ac:dyDescent="0.2">
      <c r="A14" s="145" t="s">
        <v>44</v>
      </c>
      <c r="B14" s="145"/>
      <c r="C14" s="145"/>
      <c r="D14" s="145"/>
      <c r="E14" s="145"/>
      <c r="F14" s="145"/>
      <c r="G14" s="145"/>
      <c r="H14" s="145"/>
      <c r="I14" s="145" t="s">
        <v>170</v>
      </c>
      <c r="J14" s="145"/>
      <c r="K14" s="145"/>
      <c r="L14" s="145"/>
      <c r="M14" s="145"/>
      <c r="N14" s="145"/>
      <c r="O14" s="145"/>
      <c r="P14" s="145"/>
      <c r="Q14" s="137"/>
      <c r="R14" s="137"/>
      <c r="S14" s="137"/>
      <c r="T14" s="137"/>
      <c r="U14" s="137"/>
      <c r="V14" s="137"/>
      <c r="W14" s="137" t="s">
        <v>25</v>
      </c>
      <c r="X14" s="137"/>
      <c r="Y14" s="137"/>
      <c r="Z14" s="137"/>
      <c r="AA14" s="137"/>
      <c r="AB14" s="137"/>
      <c r="AC14" s="137" t="s">
        <v>12</v>
      </c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76"/>
      <c r="AO14" s="31" t="s">
        <v>272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14.25" customHeight="1" x14ac:dyDescent="0.2">
      <c r="A15" s="137">
        <v>8</v>
      </c>
      <c r="B15" s="137"/>
      <c r="C15" s="137"/>
      <c r="D15" s="137"/>
      <c r="E15" s="137"/>
      <c r="F15" s="137"/>
      <c r="G15" s="137"/>
      <c r="H15" s="137"/>
      <c r="I15" s="137">
        <v>9</v>
      </c>
      <c r="J15" s="137"/>
      <c r="K15" s="137"/>
      <c r="L15" s="137"/>
      <c r="M15" s="137"/>
      <c r="N15" s="137"/>
      <c r="O15" s="137"/>
      <c r="P15" s="137"/>
      <c r="Q15" s="137">
        <v>10</v>
      </c>
      <c r="R15" s="137"/>
      <c r="S15" s="137"/>
      <c r="T15" s="137"/>
      <c r="U15" s="137"/>
      <c r="V15" s="137"/>
      <c r="W15" s="137">
        <v>11</v>
      </c>
      <c r="X15" s="137"/>
      <c r="Y15" s="137"/>
      <c r="Z15" s="137"/>
      <c r="AA15" s="137"/>
      <c r="AB15" s="137"/>
      <c r="AC15" s="137">
        <v>12</v>
      </c>
      <c r="AD15" s="137"/>
      <c r="AE15" s="137"/>
      <c r="AF15" s="137"/>
      <c r="AG15" s="137"/>
      <c r="AH15" s="137"/>
      <c r="AI15" s="137">
        <v>13</v>
      </c>
      <c r="AJ15" s="137"/>
      <c r="AK15" s="137"/>
      <c r="AL15" s="137"/>
      <c r="AM15" s="137"/>
      <c r="AN15" s="76"/>
      <c r="AO15" s="32">
        <v>12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98"/>
      <c r="B16" s="198"/>
      <c r="C16" s="198"/>
      <c r="D16" s="198"/>
      <c r="E16" s="198"/>
      <c r="F16" s="198"/>
      <c r="G16" s="198"/>
      <c r="H16" s="198"/>
      <c r="I16" s="166">
        <f>IF(AI5="Х",1,IF(A16=0,1,IF(Q16=0,1,A16/Q16)))</f>
        <v>1</v>
      </c>
      <c r="J16" s="166"/>
      <c r="K16" s="166"/>
      <c r="L16" s="166"/>
      <c r="M16" s="166"/>
      <c r="N16" s="166"/>
      <c r="O16" s="166"/>
      <c r="P16" s="166"/>
      <c r="Q16" s="198"/>
      <c r="R16" s="198"/>
      <c r="S16" s="198"/>
      <c r="T16" s="198"/>
      <c r="U16" s="198"/>
      <c r="V16" s="198"/>
      <c r="W16" s="168">
        <v>1</v>
      </c>
      <c r="X16" s="168"/>
      <c r="Y16" s="168"/>
      <c r="Z16" s="168"/>
      <c r="AA16" s="168"/>
      <c r="AB16" s="168"/>
      <c r="AC16" s="166">
        <f>IF(AO16=0,1,1-AO16/100%)</f>
        <v>1</v>
      </c>
      <c r="AD16" s="166"/>
      <c r="AE16" s="166"/>
      <c r="AF16" s="166"/>
      <c r="AG16" s="166"/>
      <c r="AH16" s="166"/>
      <c r="AI16" s="149"/>
      <c r="AJ16" s="149"/>
      <c r="AK16" s="149"/>
      <c r="AL16" s="149"/>
      <c r="AM16" s="149"/>
      <c r="AN16" s="76"/>
      <c r="AO16" s="33">
        <v>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40" customFormat="1" ht="14.25" customHeight="1" x14ac:dyDescent="0.2">
      <c r="A17" s="198"/>
      <c r="B17" s="198"/>
      <c r="C17" s="198"/>
      <c r="D17" s="198"/>
      <c r="E17" s="198"/>
      <c r="F17" s="198"/>
      <c r="G17" s="198"/>
      <c r="H17" s="198"/>
      <c r="I17" s="166">
        <f>IF(AI6="Х",1,IF(A17=0,1,IF(Q17=0,1,A17/Q17)))</f>
        <v>1</v>
      </c>
      <c r="J17" s="166"/>
      <c r="K17" s="166"/>
      <c r="L17" s="166"/>
      <c r="M17" s="166"/>
      <c r="N17" s="166"/>
      <c r="O17" s="166"/>
      <c r="P17" s="166"/>
      <c r="Q17" s="198"/>
      <c r="R17" s="198"/>
      <c r="S17" s="198"/>
      <c r="T17" s="198"/>
      <c r="U17" s="198"/>
      <c r="V17" s="198"/>
      <c r="W17" s="168">
        <v>1</v>
      </c>
      <c r="X17" s="168"/>
      <c r="Y17" s="168"/>
      <c r="Z17" s="168"/>
      <c r="AA17" s="168"/>
      <c r="AB17" s="168"/>
      <c r="AC17" s="166">
        <f>IF(AO17=0,1,1-AO17/100%)</f>
        <v>1</v>
      </c>
      <c r="AD17" s="166"/>
      <c r="AE17" s="166"/>
      <c r="AF17" s="166"/>
      <c r="AG17" s="166"/>
      <c r="AH17" s="166"/>
      <c r="AI17" s="149"/>
      <c r="AJ17" s="149"/>
      <c r="AK17" s="149"/>
      <c r="AL17" s="149"/>
      <c r="AM17" s="149"/>
      <c r="AN17" s="71"/>
      <c r="AO17" s="33">
        <v>0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</row>
    <row r="18" spans="1:94" s="40" customFormat="1" ht="14.25" customHeight="1" thickBot="1" x14ac:dyDescent="0.25">
      <c r="A18" s="198"/>
      <c r="B18" s="198"/>
      <c r="C18" s="198"/>
      <c r="D18" s="198"/>
      <c r="E18" s="198"/>
      <c r="F18" s="198"/>
      <c r="G18" s="198"/>
      <c r="H18" s="198"/>
      <c r="I18" s="166">
        <f>IF(AI7="Х",1,IF(A18=0,1,IF(Q18=0,1,A18/Q18)))</f>
        <v>1</v>
      </c>
      <c r="J18" s="166"/>
      <c r="K18" s="166"/>
      <c r="L18" s="166"/>
      <c r="M18" s="166"/>
      <c r="N18" s="166"/>
      <c r="O18" s="166"/>
      <c r="P18" s="166"/>
      <c r="Q18" s="198"/>
      <c r="R18" s="198"/>
      <c r="S18" s="198"/>
      <c r="T18" s="198"/>
      <c r="U18" s="198"/>
      <c r="V18" s="198"/>
      <c r="W18" s="168">
        <v>1</v>
      </c>
      <c r="X18" s="168"/>
      <c r="Y18" s="168"/>
      <c r="Z18" s="168"/>
      <c r="AA18" s="168"/>
      <c r="AB18" s="168"/>
      <c r="AC18" s="166">
        <f>IF(AO18=0,1,1-AO18/100%)</f>
        <v>1</v>
      </c>
      <c r="AD18" s="166"/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4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7.5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71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54" customFormat="1" ht="15" customHeight="1" x14ac:dyDescent="0.2">
      <c r="A20" s="57" t="s">
        <v>171</v>
      </c>
      <c r="B20" s="5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6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</row>
    <row r="21" spans="1:94" s="54" customFormat="1" ht="7.5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s="54" customFormat="1" ht="13.5" customHeight="1" x14ac:dyDescent="0.2">
      <c r="A22" s="200" t="s">
        <v>68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2"/>
      <c r="AN22" s="76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s="54" customFormat="1" ht="13.5" customHeight="1" x14ac:dyDescent="0.2">
      <c r="A23" s="199">
        <v>1</v>
      </c>
      <c r="B23" s="199"/>
      <c r="C23" s="199">
        <v>2</v>
      </c>
      <c r="D23" s="199"/>
      <c r="E23" s="199">
        <v>3</v>
      </c>
      <c r="F23" s="199"/>
      <c r="G23" s="199">
        <v>4</v>
      </c>
      <c r="H23" s="199"/>
      <c r="I23" s="199">
        <v>5</v>
      </c>
      <c r="J23" s="199"/>
      <c r="K23" s="199">
        <v>6</v>
      </c>
      <c r="L23" s="199"/>
      <c r="M23" s="199">
        <v>7</v>
      </c>
      <c r="N23" s="199"/>
      <c r="O23" s="199">
        <v>8</v>
      </c>
      <c r="P23" s="199"/>
      <c r="Q23" s="82">
        <v>9</v>
      </c>
      <c r="R23" s="82">
        <v>10</v>
      </c>
      <c r="S23" s="82">
        <v>11</v>
      </c>
      <c r="T23" s="82">
        <v>12</v>
      </c>
      <c r="U23" s="82">
        <v>13</v>
      </c>
      <c r="V23" s="82">
        <v>14</v>
      </c>
      <c r="W23" s="82">
        <v>15</v>
      </c>
      <c r="X23" s="82">
        <v>16</v>
      </c>
      <c r="Y23" s="82">
        <v>17</v>
      </c>
      <c r="Z23" s="82">
        <v>18</v>
      </c>
      <c r="AA23" s="82">
        <v>19</v>
      </c>
      <c r="AB23" s="82">
        <v>20</v>
      </c>
      <c r="AC23" s="82">
        <v>21</v>
      </c>
      <c r="AD23" s="82">
        <v>22</v>
      </c>
      <c r="AE23" s="82">
        <v>23</v>
      </c>
      <c r="AF23" s="82">
        <v>24</v>
      </c>
      <c r="AG23" s="82">
        <v>25</v>
      </c>
      <c r="AH23" s="82">
        <v>26</v>
      </c>
      <c r="AI23" s="82">
        <v>27</v>
      </c>
      <c r="AJ23" s="82">
        <v>28</v>
      </c>
      <c r="AK23" s="82">
        <v>29</v>
      </c>
      <c r="AL23" s="82">
        <v>30</v>
      </c>
      <c r="AM23" s="82">
        <v>31</v>
      </c>
      <c r="AN23" s="76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</row>
    <row r="24" spans="1:94" s="54" customFormat="1" ht="13.5" customHeight="1" x14ac:dyDescent="0.2">
      <c r="A24" s="200" t="s">
        <v>69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2"/>
      <c r="AN24" s="76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</row>
    <row r="25" spans="1:94" s="54" customFormat="1" ht="13.5" customHeight="1" x14ac:dyDescent="0.2">
      <c r="A25" s="199">
        <v>1</v>
      </c>
      <c r="B25" s="199"/>
      <c r="C25" s="199">
        <v>2</v>
      </c>
      <c r="D25" s="199"/>
      <c r="E25" s="199">
        <v>3</v>
      </c>
      <c r="F25" s="199"/>
      <c r="G25" s="199">
        <v>4</v>
      </c>
      <c r="H25" s="199"/>
      <c r="I25" s="199">
        <v>5</v>
      </c>
      <c r="J25" s="199"/>
      <c r="K25" s="199">
        <v>6</v>
      </c>
      <c r="L25" s="199"/>
      <c r="M25" s="199">
        <v>7</v>
      </c>
      <c r="N25" s="199"/>
      <c r="O25" s="199">
        <v>8</v>
      </c>
      <c r="P25" s="199"/>
      <c r="Q25" s="82">
        <v>9</v>
      </c>
      <c r="R25" s="82">
        <v>10</v>
      </c>
      <c r="S25" s="82">
        <v>11</v>
      </c>
      <c r="T25" s="82">
        <v>12</v>
      </c>
      <c r="U25" s="82">
        <v>13</v>
      </c>
      <c r="V25" s="82">
        <v>14</v>
      </c>
      <c r="W25" s="82">
        <v>15</v>
      </c>
      <c r="X25" s="82">
        <v>16</v>
      </c>
      <c r="Y25" s="82">
        <v>17</v>
      </c>
      <c r="Z25" s="82">
        <v>18</v>
      </c>
      <c r="AA25" s="82">
        <v>19</v>
      </c>
      <c r="AB25" s="82">
        <v>20</v>
      </c>
      <c r="AC25" s="82">
        <v>21</v>
      </c>
      <c r="AD25" s="82">
        <v>22</v>
      </c>
      <c r="AE25" s="82">
        <v>23</v>
      </c>
      <c r="AF25" s="82">
        <v>24</v>
      </c>
      <c r="AG25" s="82">
        <v>25</v>
      </c>
      <c r="AH25" s="82">
        <v>26</v>
      </c>
      <c r="AI25" s="82">
        <v>27</v>
      </c>
      <c r="AJ25" s="82">
        <v>28</v>
      </c>
      <c r="AK25" s="82">
        <v>29</v>
      </c>
      <c r="AL25" s="82">
        <v>30</v>
      </c>
      <c r="AM25" s="82">
        <v>31</v>
      </c>
      <c r="AN25" s="76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</row>
    <row r="26" spans="1:94" s="54" customFormat="1" ht="13.5" customHeight="1" x14ac:dyDescent="0.2">
      <c r="A26" s="200" t="s">
        <v>70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2"/>
      <c r="AN26" s="76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</row>
    <row r="27" spans="1:94" s="54" customFormat="1" ht="13.5" customHeight="1" x14ac:dyDescent="0.2">
      <c r="A27" s="199">
        <v>1</v>
      </c>
      <c r="B27" s="199"/>
      <c r="C27" s="199">
        <v>2</v>
      </c>
      <c r="D27" s="199"/>
      <c r="E27" s="199">
        <v>3</v>
      </c>
      <c r="F27" s="199"/>
      <c r="G27" s="199">
        <v>4</v>
      </c>
      <c r="H27" s="199"/>
      <c r="I27" s="199">
        <v>5</v>
      </c>
      <c r="J27" s="199"/>
      <c r="K27" s="199">
        <v>6</v>
      </c>
      <c r="L27" s="199"/>
      <c r="M27" s="199">
        <v>7</v>
      </c>
      <c r="N27" s="199"/>
      <c r="O27" s="199">
        <v>8</v>
      </c>
      <c r="P27" s="199"/>
      <c r="Q27" s="82">
        <v>9</v>
      </c>
      <c r="R27" s="82">
        <v>10</v>
      </c>
      <c r="S27" s="82">
        <v>11</v>
      </c>
      <c r="T27" s="82">
        <v>12</v>
      </c>
      <c r="U27" s="82">
        <v>13</v>
      </c>
      <c r="V27" s="82">
        <v>14</v>
      </c>
      <c r="W27" s="82">
        <v>15</v>
      </c>
      <c r="X27" s="82">
        <v>16</v>
      </c>
      <c r="Y27" s="82">
        <v>17</v>
      </c>
      <c r="Z27" s="82">
        <v>18</v>
      </c>
      <c r="AA27" s="82">
        <v>19</v>
      </c>
      <c r="AB27" s="82">
        <v>20</v>
      </c>
      <c r="AC27" s="82">
        <v>21</v>
      </c>
      <c r="AD27" s="82">
        <v>22</v>
      </c>
      <c r="AE27" s="82">
        <v>23</v>
      </c>
      <c r="AF27" s="82">
        <v>24</v>
      </c>
      <c r="AG27" s="82">
        <v>25</v>
      </c>
      <c r="AH27" s="82">
        <v>26</v>
      </c>
      <c r="AI27" s="82">
        <v>27</v>
      </c>
      <c r="AJ27" s="82">
        <v>28</v>
      </c>
      <c r="AK27" s="82">
        <v>29</v>
      </c>
      <c r="AL27" s="82">
        <v>30</v>
      </c>
      <c r="AM27" s="82">
        <v>31</v>
      </c>
      <c r="AN27" s="76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</row>
    <row r="28" spans="1:94" s="54" customFormat="1" ht="7.5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3"/>
      <c r="Q28" s="83"/>
      <c r="R28" s="55"/>
      <c r="S28" s="55"/>
      <c r="T28" s="55"/>
      <c r="AN28" s="76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</row>
    <row r="29" spans="1:94" s="54" customFormat="1" ht="24.75" customHeight="1" x14ac:dyDescent="0.2">
      <c r="A29" s="165" t="s">
        <v>172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76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</row>
    <row r="30" spans="1:94" s="40" customFormat="1" ht="7.5" customHeight="1" x14ac:dyDescent="0.2">
      <c r="AN30" s="71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</row>
    <row r="31" spans="1:94" s="48" customFormat="1" ht="14.25" customHeight="1" x14ac:dyDescent="0.2">
      <c r="A31" s="137" t="s">
        <v>100</v>
      </c>
      <c r="B31" s="137"/>
      <c r="C31" s="137" t="s">
        <v>56</v>
      </c>
      <c r="D31" s="137"/>
      <c r="E31" s="137"/>
      <c r="F31" s="137"/>
      <c r="G31" s="137"/>
      <c r="H31" s="137" t="s">
        <v>106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77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</row>
    <row r="32" spans="1:94" s="48" customFormat="1" ht="49.5" customHeight="1" x14ac:dyDescent="0.2">
      <c r="A32" s="137"/>
      <c r="B32" s="137"/>
      <c r="C32" s="137"/>
      <c r="D32" s="137"/>
      <c r="E32" s="137"/>
      <c r="F32" s="137"/>
      <c r="G32" s="137"/>
      <c r="H32" s="137" t="s">
        <v>107</v>
      </c>
      <c r="I32" s="137"/>
      <c r="J32" s="137"/>
      <c r="K32" s="137"/>
      <c r="L32" s="137"/>
      <c r="M32" s="137"/>
      <c r="N32" s="137"/>
      <c r="O32" s="137"/>
      <c r="P32" s="204" t="s">
        <v>143</v>
      </c>
      <c r="Q32" s="204"/>
      <c r="R32" s="204"/>
      <c r="S32" s="204"/>
      <c r="T32" s="204"/>
      <c r="U32" s="204"/>
      <c r="V32" s="204" t="s">
        <v>90</v>
      </c>
      <c r="W32" s="204"/>
      <c r="X32" s="204"/>
      <c r="Y32" s="204" t="s">
        <v>91</v>
      </c>
      <c r="Z32" s="204"/>
      <c r="AA32" s="204"/>
      <c r="AB32" s="204" t="s">
        <v>144</v>
      </c>
      <c r="AC32" s="204"/>
      <c r="AD32" s="204"/>
      <c r="AE32" s="204"/>
      <c r="AF32" s="204" t="s">
        <v>92</v>
      </c>
      <c r="AG32" s="204"/>
      <c r="AH32" s="204"/>
      <c r="AI32" s="204"/>
      <c r="AJ32" s="204" t="s">
        <v>93</v>
      </c>
      <c r="AK32" s="204"/>
      <c r="AL32" s="204"/>
      <c r="AM32" s="204"/>
      <c r="AN32" s="77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</row>
    <row r="33" spans="1:94" s="54" customFormat="1" ht="15" customHeight="1" x14ac:dyDescent="0.2">
      <c r="A33" s="137"/>
      <c r="B33" s="137"/>
      <c r="C33" s="137"/>
      <c r="D33" s="137"/>
      <c r="E33" s="137"/>
      <c r="F33" s="137"/>
      <c r="G33" s="137"/>
      <c r="H33" s="137">
        <v>1</v>
      </c>
      <c r="I33" s="137"/>
      <c r="J33" s="137"/>
      <c r="K33" s="137"/>
      <c r="L33" s="137"/>
      <c r="M33" s="137"/>
      <c r="N33" s="137"/>
      <c r="O33" s="137"/>
      <c r="P33" s="137">
        <v>2</v>
      </c>
      <c r="Q33" s="137"/>
      <c r="R33" s="137"/>
      <c r="S33" s="137"/>
      <c r="T33" s="137"/>
      <c r="U33" s="137"/>
      <c r="V33" s="169" t="s">
        <v>67</v>
      </c>
      <c r="W33" s="169"/>
      <c r="X33" s="169"/>
      <c r="Y33" s="169" t="s">
        <v>62</v>
      </c>
      <c r="Z33" s="169"/>
      <c r="AA33" s="169"/>
      <c r="AB33" s="137">
        <v>5</v>
      </c>
      <c r="AC33" s="137"/>
      <c r="AD33" s="137"/>
      <c r="AE33" s="137"/>
      <c r="AF33" s="137">
        <v>6</v>
      </c>
      <c r="AG33" s="137"/>
      <c r="AH33" s="137"/>
      <c r="AI33" s="137"/>
      <c r="AJ33" s="137">
        <v>7</v>
      </c>
      <c r="AK33" s="137"/>
      <c r="AL33" s="137"/>
      <c r="AM33" s="137"/>
      <c r="AN33" s="76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</row>
    <row r="34" spans="1:94" s="54" customFormat="1" ht="15" customHeight="1" x14ac:dyDescent="0.2">
      <c r="A34" s="169" t="s">
        <v>63</v>
      </c>
      <c r="B34" s="169"/>
      <c r="C34" s="138" t="s">
        <v>59</v>
      </c>
      <c r="D34" s="138"/>
      <c r="E34" s="138"/>
      <c r="F34" s="138"/>
      <c r="G34" s="13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6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</row>
    <row r="35" spans="1:94" s="54" customFormat="1" ht="15" customHeight="1" x14ac:dyDescent="0.2">
      <c r="A35" s="169" t="s">
        <v>64</v>
      </c>
      <c r="B35" s="169"/>
      <c r="C35" s="138" t="s">
        <v>60</v>
      </c>
      <c r="D35" s="138"/>
      <c r="E35" s="138"/>
      <c r="F35" s="138"/>
      <c r="G35" s="138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6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</row>
    <row r="36" spans="1:94" s="54" customFormat="1" ht="15" customHeight="1" x14ac:dyDescent="0.2">
      <c r="A36" s="169" t="s">
        <v>65</v>
      </c>
      <c r="B36" s="169"/>
      <c r="C36" s="138" t="s">
        <v>61</v>
      </c>
      <c r="D36" s="138"/>
      <c r="E36" s="138"/>
      <c r="F36" s="138"/>
      <c r="G36" s="138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6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</row>
    <row r="37" spans="1:94" s="54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76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</row>
    <row r="38" spans="1:94" s="54" customFormat="1" ht="15" customHeight="1" x14ac:dyDescent="0.2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54" customFormat="1" ht="25.5" customHeight="1" x14ac:dyDescent="0.2">
      <c r="A39" s="137" t="s">
        <v>94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137" t="s">
        <v>108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 t="s">
        <v>173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76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</row>
    <row r="40" spans="1:94" s="54" customFormat="1" ht="25.5" customHeight="1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204" t="s">
        <v>96</v>
      </c>
      <c r="Y40" s="204"/>
      <c r="Z40" s="204"/>
      <c r="AA40" s="204"/>
      <c r="AB40" s="204"/>
      <c r="AC40" s="204"/>
      <c r="AD40" s="204" t="s">
        <v>97</v>
      </c>
      <c r="AE40" s="204"/>
      <c r="AF40" s="204"/>
      <c r="AG40" s="204"/>
      <c r="AH40" s="204"/>
      <c r="AI40" s="204" t="s">
        <v>111</v>
      </c>
      <c r="AJ40" s="204"/>
      <c r="AK40" s="204"/>
      <c r="AL40" s="204"/>
      <c r="AM40" s="204"/>
      <c r="AN40" s="76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</row>
    <row r="41" spans="1:94" s="40" customFormat="1" ht="14.25" customHeight="1" x14ac:dyDescent="0.2">
      <c r="A41" s="137">
        <v>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203">
        <v>9</v>
      </c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>
        <v>10</v>
      </c>
      <c r="Y41" s="203"/>
      <c r="Z41" s="203"/>
      <c r="AA41" s="203"/>
      <c r="AB41" s="203"/>
      <c r="AC41" s="203"/>
      <c r="AD41" s="203">
        <v>11</v>
      </c>
      <c r="AE41" s="203"/>
      <c r="AF41" s="203"/>
      <c r="AG41" s="203"/>
      <c r="AH41" s="203"/>
      <c r="AI41" s="204">
        <v>12</v>
      </c>
      <c r="AJ41" s="204"/>
      <c r="AK41" s="204"/>
      <c r="AL41" s="204"/>
      <c r="AM41" s="20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134"/>
      <c r="AJ42" s="134"/>
      <c r="AK42" s="134"/>
      <c r="AL42" s="134"/>
      <c r="AM42" s="13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134"/>
      <c r="AJ43" s="134"/>
      <c r="AK43" s="134"/>
      <c r="AL43" s="134"/>
      <c r="AM43" s="13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15" customHeight="1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134"/>
      <c r="AJ44" s="134"/>
      <c r="AK44" s="134"/>
      <c r="AL44" s="134"/>
      <c r="AM44" s="134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40" customFormat="1" ht="11.25" customHeight="1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71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</row>
    <row r="46" spans="1:94" s="54" customFormat="1" ht="15" customHeight="1" x14ac:dyDescent="0.2">
      <c r="A46" s="185" t="s">
        <v>146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40" customFormat="1" ht="15" customHeight="1" x14ac:dyDescent="0.2">
      <c r="A47" s="42" t="s">
        <v>148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58" t="s">
        <v>147</v>
      </c>
      <c r="AN47" s="71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</row>
    <row r="48" spans="1:94" s="40" customFormat="1" ht="15" customHeight="1" x14ac:dyDescent="0.2">
      <c r="A48" s="57" t="s">
        <v>174</v>
      </c>
      <c r="B48" s="5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182">
        <f>AG9*W16*AC16*I16</f>
        <v>0</v>
      </c>
      <c r="AJ48" s="183"/>
      <c r="AK48" s="183"/>
      <c r="AL48" s="183"/>
      <c r="AM48" s="184"/>
      <c r="AN48" s="71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</row>
    <row r="49" spans="1:94" s="40" customFormat="1" ht="15" customHeight="1" x14ac:dyDescent="0.2">
      <c r="A49" s="61" t="s">
        <v>175</v>
      </c>
      <c r="B49" s="61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/>
      <c r="AI49" s="182">
        <f>AG10*W17*AC17*I17</f>
        <v>0</v>
      </c>
      <c r="AJ49" s="183"/>
      <c r="AK49" s="183"/>
      <c r="AL49" s="183"/>
      <c r="AM49" s="184"/>
      <c r="AN49" s="71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</row>
    <row r="50" spans="1:94" s="40" customFormat="1" ht="15" customHeight="1" x14ac:dyDescent="0.2">
      <c r="A50" s="61" t="s">
        <v>176</v>
      </c>
      <c r="B50" s="61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182">
        <f>AG11*W18*AC18*I18</f>
        <v>0</v>
      </c>
      <c r="AJ50" s="183"/>
      <c r="AK50" s="183"/>
      <c r="AL50" s="183"/>
      <c r="AM50" s="184"/>
      <c r="AN50" s="71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</row>
    <row r="51" spans="1:94" s="40" customFormat="1" ht="15" customHeight="1" x14ac:dyDescent="0.2">
      <c r="A51" s="61" t="s">
        <v>177</v>
      </c>
      <c r="B51" s="6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60"/>
      <c r="AI51" s="182">
        <f>SUM(AI48:AM50)</f>
        <v>0</v>
      </c>
      <c r="AJ51" s="183"/>
      <c r="AK51" s="183"/>
      <c r="AL51" s="183"/>
      <c r="AM51" s="184"/>
      <c r="AN51" s="71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</row>
    <row r="52" spans="1:94" s="40" customFormat="1" ht="6.75" customHeight="1" x14ac:dyDescent="0.2">
      <c r="A52" s="62"/>
      <c r="B52" s="6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3"/>
      <c r="AI52" s="63"/>
      <c r="AJ52" s="63"/>
      <c r="AK52" s="63"/>
      <c r="AL52" s="63"/>
      <c r="AM52" s="63"/>
      <c r="AN52" s="71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</row>
    <row r="53" spans="1:94" s="54" customFormat="1" ht="15" customHeight="1" x14ac:dyDescent="0.2">
      <c r="A53" s="57" t="s">
        <v>153</v>
      </c>
      <c r="B53" s="57"/>
      <c r="C53" s="57"/>
      <c r="D53" s="57"/>
      <c r="E53" s="19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64"/>
      <c r="AK53" s="64"/>
      <c r="AL53" s="64"/>
      <c r="AM53" s="57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15" customHeight="1" x14ac:dyDescent="0.2">
      <c r="A54" s="57" t="s">
        <v>178</v>
      </c>
      <c r="B54" s="57"/>
      <c r="C54" s="57"/>
      <c r="D54" s="57"/>
      <c r="E54" s="57"/>
      <c r="F54" s="57"/>
      <c r="G54" s="57"/>
      <c r="H54" s="57"/>
      <c r="I54" s="57"/>
      <c r="AH54" s="194"/>
      <c r="AI54" s="194"/>
      <c r="AJ54" s="194"/>
      <c r="AK54" s="194"/>
      <c r="AL54" s="194"/>
      <c r="AM54" s="194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15" customHeight="1" x14ac:dyDescent="0.2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s="54" customFormat="1" ht="15" customHeight="1" x14ac:dyDescent="0.2">
      <c r="A56" s="65" t="s">
        <v>179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66"/>
      <c r="AI56" s="66"/>
      <c r="AJ56" s="66"/>
      <c r="AK56" s="66"/>
      <c r="AL56" s="66"/>
      <c r="AM56" s="66"/>
      <c r="AN56" s="76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</row>
    <row r="57" spans="1:94" s="54" customFormat="1" ht="15" customHeight="1" x14ac:dyDescent="0.2">
      <c r="A57" s="57" t="s">
        <v>156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198"/>
      <c r="AI57" s="198"/>
      <c r="AJ57" s="198"/>
      <c r="AK57" s="198"/>
      <c r="AL57" s="198"/>
      <c r="AM57" s="198"/>
      <c r="AN57" s="76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</row>
    <row r="58" spans="1:94" s="54" customFormat="1" ht="15" customHeight="1" x14ac:dyDescent="0.2">
      <c r="A58" s="57" t="s">
        <v>157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198"/>
      <c r="AI58" s="198"/>
      <c r="AJ58" s="198"/>
      <c r="AK58" s="198"/>
      <c r="AL58" s="198"/>
      <c r="AM58" s="198"/>
      <c r="AN58" s="76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</row>
    <row r="59" spans="1:94" s="54" customFormat="1" ht="15" customHeight="1" x14ac:dyDescent="0.2">
      <c r="A59" s="57" t="s">
        <v>158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198"/>
      <c r="AI59" s="198"/>
      <c r="AJ59" s="198"/>
      <c r="AK59" s="198"/>
      <c r="AL59" s="198"/>
      <c r="AM59" s="198"/>
      <c r="AN59" s="76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</row>
    <row r="60" spans="1:94" s="54" customFormat="1" ht="12.75" customHeight="1" x14ac:dyDescent="0.2">
      <c r="A60" s="165" t="s">
        <v>159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67"/>
      <c r="AI60" s="67"/>
      <c r="AJ60" s="67"/>
      <c r="AK60" s="67"/>
      <c r="AL60" s="67"/>
      <c r="AM60" s="68" t="s">
        <v>147</v>
      </c>
      <c r="AN60" s="76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</row>
    <row r="61" spans="1:94" s="54" customFormat="1" ht="26.25" customHeight="1" x14ac:dyDescent="0.2">
      <c r="A61" s="165" t="s">
        <v>180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90"/>
      <c r="AH61" s="181">
        <f>IF(A16&gt;0,AI48*AH57/A16,IF(Q16=0,0,AI48*AH57/Q16))</f>
        <v>0</v>
      </c>
      <c r="AI61" s="181"/>
      <c r="AJ61" s="181"/>
      <c r="AK61" s="181"/>
      <c r="AL61" s="181"/>
      <c r="AM61" s="181"/>
      <c r="AN61" s="76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</row>
    <row r="62" spans="1:94" s="54" customFormat="1" ht="24.75" customHeight="1" x14ac:dyDescent="0.2">
      <c r="A62" s="165" t="s">
        <v>181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90"/>
      <c r="AH62" s="181">
        <f>IF(A17&gt;0,AI49*AH58/A17,IF(Q17=0,0,AI49*AH58/Q17))</f>
        <v>0</v>
      </c>
      <c r="AI62" s="181"/>
      <c r="AJ62" s="181"/>
      <c r="AK62" s="181"/>
      <c r="AL62" s="181"/>
      <c r="AM62" s="181"/>
      <c r="AN62" s="76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</row>
    <row r="63" spans="1:94" s="54" customFormat="1" ht="24.75" customHeight="1" x14ac:dyDescent="0.2">
      <c r="A63" s="165" t="s">
        <v>182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81">
        <f>IF(A18&gt;0,AI50*AH59/A18,IF(Q18=0,0,AI50*AH59/Q18))</f>
        <v>0</v>
      </c>
      <c r="AI63" s="181"/>
      <c r="AJ63" s="181"/>
      <c r="AK63" s="181"/>
      <c r="AL63" s="181"/>
      <c r="AM63" s="181"/>
      <c r="AN63" s="76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</row>
    <row r="64" spans="1:94" s="40" customFormat="1" ht="15" customHeight="1" x14ac:dyDescent="0.2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58"/>
      <c r="AN64" s="71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</row>
    <row r="65" spans="1:39" ht="11.2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  <row r="285" spans="40:40" s="38" customFormat="1" x14ac:dyDescent="0.2">
      <c r="AN285" s="70"/>
    </row>
    <row r="286" spans="40:40" s="38" customFormat="1" x14ac:dyDescent="0.2">
      <c r="AN286" s="70"/>
    </row>
    <row r="287" spans="40:40" s="38" customFormat="1" x14ac:dyDescent="0.2">
      <c r="AN287" s="70"/>
    </row>
    <row r="288" spans="40:40" s="38" customFormat="1" x14ac:dyDescent="0.2">
      <c r="AN288" s="70"/>
    </row>
    <row r="289" spans="40:40" s="38" customFormat="1" x14ac:dyDescent="0.2">
      <c r="AN289" s="70"/>
    </row>
    <row r="290" spans="40:40" s="38" customFormat="1" x14ac:dyDescent="0.2">
      <c r="AN290" s="70"/>
    </row>
    <row r="291" spans="40:40" s="38" customFormat="1" x14ac:dyDescent="0.2">
      <c r="AN291" s="70"/>
    </row>
    <row r="292" spans="40:40" s="38" customFormat="1" x14ac:dyDescent="0.2">
      <c r="AN292" s="70"/>
    </row>
  </sheetData>
  <sheetProtection sheet="1" objects="1" formatCells="0" formatColumns="0" formatRows="0" insertColumns="0" insertRows="0" insertHyperlinks="0" deleteColumns="0" deleteRows="0" sort="0" autoFilter="0" pivotTables="0"/>
  <mergeCells count="191">
    <mergeCell ref="AF2:AM2"/>
    <mergeCell ref="AI43:AM43"/>
    <mergeCell ref="A63:AG63"/>
    <mergeCell ref="A62:AG62"/>
    <mergeCell ref="AI44:AM44"/>
    <mergeCell ref="A46:AL46"/>
    <mergeCell ref="AI48:AM48"/>
    <mergeCell ref="AI49:AM49"/>
    <mergeCell ref="A44:L44"/>
    <mergeCell ref="M44:W44"/>
    <mergeCell ref="X43:AC43"/>
    <mergeCell ref="AD43:AH43"/>
    <mergeCell ref="Y36:AA36"/>
    <mergeCell ref="X44:AC44"/>
    <mergeCell ref="X42:AC42"/>
    <mergeCell ref="AD42:AH42"/>
    <mergeCell ref="AD44:AH44"/>
    <mergeCell ref="A43:L43"/>
    <mergeCell ref="A39:L40"/>
    <mergeCell ref="M39:W40"/>
    <mergeCell ref="X40:AC40"/>
    <mergeCell ref="X39:AM39"/>
    <mergeCell ref="AI40:AM40"/>
    <mergeCell ref="AD40:AH40"/>
    <mergeCell ref="A42:L42"/>
    <mergeCell ref="M42:W42"/>
    <mergeCell ref="M43:W43"/>
    <mergeCell ref="H36:O36"/>
    <mergeCell ref="P36:U36"/>
    <mergeCell ref="V36:X36"/>
    <mergeCell ref="H34:O34"/>
    <mergeCell ref="P34:U34"/>
    <mergeCell ref="V34:X34"/>
    <mergeCell ref="C31:G33"/>
    <mergeCell ref="AF33:AI33"/>
    <mergeCell ref="H31:AM31"/>
    <mergeCell ref="H32:O32"/>
    <mergeCell ref="P32:U32"/>
    <mergeCell ref="V32:X32"/>
    <mergeCell ref="AF32:AI32"/>
    <mergeCell ref="AJ33:AM33"/>
    <mergeCell ref="M27:N27"/>
    <mergeCell ref="O27:P27"/>
    <mergeCell ref="H33:O33"/>
    <mergeCell ref="P33:U33"/>
    <mergeCell ref="V33:X33"/>
    <mergeCell ref="Y33:AA33"/>
    <mergeCell ref="AB33:AE33"/>
    <mergeCell ref="AJ32:AM32"/>
    <mergeCell ref="I25:J25"/>
    <mergeCell ref="K25:L25"/>
    <mergeCell ref="M25:N25"/>
    <mergeCell ref="O25:P25"/>
    <mergeCell ref="A26:AM26"/>
    <mergeCell ref="A27:B27"/>
    <mergeCell ref="C27:D27"/>
    <mergeCell ref="G27:H27"/>
    <mergeCell ref="I27:J27"/>
    <mergeCell ref="Q17:V17"/>
    <mergeCell ref="W17:AB17"/>
    <mergeCell ref="AC17:AH17"/>
    <mergeCell ref="A18:H18"/>
    <mergeCell ref="I18:P18"/>
    <mergeCell ref="Q18:V18"/>
    <mergeCell ref="W18:AB18"/>
    <mergeCell ref="AC18:AH18"/>
    <mergeCell ref="A17:H17"/>
    <mergeCell ref="I17:P17"/>
    <mergeCell ref="A16:H16"/>
    <mergeCell ref="I16:P16"/>
    <mergeCell ref="Q16:V16"/>
    <mergeCell ref="W16:AB16"/>
    <mergeCell ref="A13:P13"/>
    <mergeCell ref="A15:H15"/>
    <mergeCell ref="I15:P15"/>
    <mergeCell ref="AI13:AM14"/>
    <mergeCell ref="Q13:V14"/>
    <mergeCell ref="Q15:V15"/>
    <mergeCell ref="A14:H14"/>
    <mergeCell ref="AC15:AH15"/>
    <mergeCell ref="AI15:AM15"/>
    <mergeCell ref="I14:P14"/>
    <mergeCell ref="L7:T7"/>
    <mergeCell ref="L8:T8"/>
    <mergeCell ref="L9:T9"/>
    <mergeCell ref="L10:T10"/>
    <mergeCell ref="L11:T11"/>
    <mergeCell ref="AA9:AF9"/>
    <mergeCell ref="AA10:AF10"/>
    <mergeCell ref="AA11:AF11"/>
    <mergeCell ref="X10:Z10"/>
    <mergeCell ref="AI18:AM18"/>
    <mergeCell ref="AA7:AF7"/>
    <mergeCell ref="AA8:AF8"/>
    <mergeCell ref="AC14:AH14"/>
    <mergeCell ref="W14:AB14"/>
    <mergeCell ref="W13:AH13"/>
    <mergeCell ref="W15:AB15"/>
    <mergeCell ref="AI16:AM16"/>
    <mergeCell ref="AI17:AM17"/>
    <mergeCell ref="AC16:AH16"/>
    <mergeCell ref="H8:K8"/>
    <mergeCell ref="AG10:AM10"/>
    <mergeCell ref="A11:B11"/>
    <mergeCell ref="C11:G11"/>
    <mergeCell ref="H11:K11"/>
    <mergeCell ref="U11:W11"/>
    <mergeCell ref="X11:Z11"/>
    <mergeCell ref="AG11:AM11"/>
    <mergeCell ref="H10:K10"/>
    <mergeCell ref="U10:W10"/>
    <mergeCell ref="A3:AM3"/>
    <mergeCell ref="U8:W8"/>
    <mergeCell ref="AG8:AM8"/>
    <mergeCell ref="A9:B9"/>
    <mergeCell ref="C9:G9"/>
    <mergeCell ref="H9:K9"/>
    <mergeCell ref="U9:W9"/>
    <mergeCell ref="X9:Z9"/>
    <mergeCell ref="AG9:AM9"/>
    <mergeCell ref="X8:Z8"/>
    <mergeCell ref="A10:B10"/>
    <mergeCell ref="C10:G10"/>
    <mergeCell ref="A5:AH5"/>
    <mergeCell ref="A7:B8"/>
    <mergeCell ref="C7:G7"/>
    <mergeCell ref="H7:K7"/>
    <mergeCell ref="U7:W7"/>
    <mergeCell ref="X7:Z7"/>
    <mergeCell ref="AG7:AM7"/>
    <mergeCell ref="C8:G8"/>
    <mergeCell ref="A31:B33"/>
    <mergeCell ref="A41:L41"/>
    <mergeCell ref="M41:W41"/>
    <mergeCell ref="X41:AC41"/>
    <mergeCell ref="C36:G36"/>
    <mergeCell ref="Y32:AA32"/>
    <mergeCell ref="AB32:AE32"/>
    <mergeCell ref="AB34:AE34"/>
    <mergeCell ref="P35:U35"/>
    <mergeCell ref="A35:B35"/>
    <mergeCell ref="AH62:AM62"/>
    <mergeCell ref="AH63:AM63"/>
    <mergeCell ref="AH57:AM57"/>
    <mergeCell ref="AH59:AM59"/>
    <mergeCell ref="C35:G35"/>
    <mergeCell ref="A38:AM38"/>
    <mergeCell ref="AI41:AM41"/>
    <mergeCell ref="AI42:AM42"/>
    <mergeCell ref="AB35:AE35"/>
    <mergeCell ref="A61:AG61"/>
    <mergeCell ref="AH54:AM54"/>
    <mergeCell ref="AI50:AM50"/>
    <mergeCell ref="AI51:AM51"/>
    <mergeCell ref="AJ35:AM35"/>
    <mergeCell ref="AH61:AM61"/>
    <mergeCell ref="A60:AG60"/>
    <mergeCell ref="AD41:AH41"/>
    <mergeCell ref="V35:X35"/>
    <mergeCell ref="Y35:AA35"/>
    <mergeCell ref="A55:AM55"/>
    <mergeCell ref="C23:D23"/>
    <mergeCell ref="E23:F23"/>
    <mergeCell ref="A29:AM29"/>
    <mergeCell ref="A24:AM24"/>
    <mergeCell ref="A25:B25"/>
    <mergeCell ref="C25:D25"/>
    <mergeCell ref="E25:F25"/>
    <mergeCell ref="G25:H25"/>
    <mergeCell ref="E27:F27"/>
    <mergeCell ref="K27:L27"/>
    <mergeCell ref="AI5:AM5"/>
    <mergeCell ref="AH58:AM58"/>
    <mergeCell ref="C34:G34"/>
    <mergeCell ref="O23:P23"/>
    <mergeCell ref="A22:AM22"/>
    <mergeCell ref="G23:H23"/>
    <mergeCell ref="I23:J23"/>
    <mergeCell ref="K23:L23"/>
    <mergeCell ref="M23:N23"/>
    <mergeCell ref="A23:B23"/>
    <mergeCell ref="A34:B34"/>
    <mergeCell ref="A36:B36"/>
    <mergeCell ref="AJ36:AM36"/>
    <mergeCell ref="AJ34:AM34"/>
    <mergeCell ref="AF35:AI35"/>
    <mergeCell ref="AB36:AE36"/>
    <mergeCell ref="AF36:AI36"/>
    <mergeCell ref="H35:O35"/>
    <mergeCell ref="AF34:AI34"/>
    <mergeCell ref="Y34:AA34"/>
  </mergeCells>
  <phoneticPr fontId="7" type="noConversion"/>
  <dataValidations count="3">
    <dataValidation type="list" allowBlank="1" showInputMessage="1" showErrorMessage="1" sqref="AI5:AM5 AI16:AM18">
      <formula1>$AN$5:$AN$6</formula1>
    </dataValidation>
    <dataValidation type="list" allowBlank="1" showInputMessage="1" showErrorMessage="1" prompt="Выберите код типа объекта" sqref="H9:K11">
      <formula1>Код</formula1>
    </dataValidation>
    <dataValidation type="list" allowBlank="1" showInputMessage="1" showErrorMessage="1" prompt="Выберите код группы товаров" sqref="U9:W11">
      <formula1>Код_2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P292"/>
  <sheetViews>
    <sheetView showGridLines="0" zoomScaleNormal="90" workbookViewId="0">
      <selection activeCell="AN1" sqref="AN1"/>
    </sheetView>
  </sheetViews>
  <sheetFormatPr defaultColWidth="4.28515625" defaultRowHeight="12.75" x14ac:dyDescent="0.2"/>
  <cols>
    <col min="1" max="1" width="2.85546875" style="35" customWidth="1"/>
    <col min="2" max="2" width="2.7109375" style="35" customWidth="1"/>
    <col min="3" max="4" width="1.7109375" style="35" customWidth="1"/>
    <col min="5" max="16" width="2.140625" style="35" customWidth="1"/>
    <col min="17" max="39" width="2.7109375" style="35" customWidth="1"/>
    <col min="40" max="40" width="4.7109375" style="70" customWidth="1"/>
    <col min="41" max="41" width="12.85546875" style="38" customWidth="1"/>
    <col min="42" max="94" width="4.28515625" style="38"/>
    <col min="95" max="16384" width="4.28515625" style="35"/>
  </cols>
  <sheetData>
    <row r="1" spans="1:94" ht="7.5" customHeight="1" x14ac:dyDescent="0.2"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  <c r="AH1" s="37"/>
      <c r="AI1" s="37"/>
      <c r="AJ1" s="37"/>
      <c r="AK1" s="37"/>
      <c r="AL1" s="36"/>
      <c r="AM1" s="36"/>
    </row>
    <row r="2" spans="1:94" s="48" customFormat="1" ht="24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 t="s">
        <v>38</v>
      </c>
      <c r="AF2" s="137" t="s">
        <v>163</v>
      </c>
      <c r="AG2" s="137"/>
      <c r="AH2" s="137"/>
      <c r="AI2" s="137"/>
      <c r="AJ2" s="137"/>
      <c r="AK2" s="137"/>
      <c r="AL2" s="137"/>
      <c r="AM2" s="137"/>
      <c r="AN2" s="77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54" customFormat="1" ht="24.75" customHeight="1" x14ac:dyDescent="0.2">
      <c r="A3" s="205" t="s">
        <v>164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76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</row>
    <row r="4" spans="1:94" s="48" customFormat="1" ht="7.5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7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s="54" customFormat="1" ht="24.75" customHeight="1" x14ac:dyDescent="0.2">
      <c r="A5" s="165" t="s">
        <v>165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95"/>
      <c r="AJ5" s="196"/>
      <c r="AK5" s="196"/>
      <c r="AL5" s="196"/>
      <c r="AM5" s="197"/>
      <c r="AN5" s="75" t="s">
        <v>219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1:94" s="54" customFormat="1" ht="7.5" customHeight="1" x14ac:dyDescent="0.2">
      <c r="AN6" s="7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</row>
    <row r="7" spans="1:94" s="48" customFormat="1" ht="96.75" customHeight="1" x14ac:dyDescent="0.2">
      <c r="A7" s="137" t="s">
        <v>100</v>
      </c>
      <c r="B7" s="137"/>
      <c r="C7" s="137" t="s">
        <v>56</v>
      </c>
      <c r="D7" s="137"/>
      <c r="E7" s="137"/>
      <c r="F7" s="137"/>
      <c r="G7" s="137"/>
      <c r="H7" s="137" t="s">
        <v>166</v>
      </c>
      <c r="I7" s="137"/>
      <c r="J7" s="137"/>
      <c r="K7" s="137"/>
      <c r="L7" s="137" t="s">
        <v>167</v>
      </c>
      <c r="M7" s="137"/>
      <c r="N7" s="137"/>
      <c r="O7" s="137"/>
      <c r="P7" s="137"/>
      <c r="Q7" s="137"/>
      <c r="R7" s="137"/>
      <c r="S7" s="137"/>
      <c r="T7" s="137"/>
      <c r="U7" s="137" t="s">
        <v>37</v>
      </c>
      <c r="V7" s="137"/>
      <c r="W7" s="137"/>
      <c r="X7" s="145" t="s">
        <v>133</v>
      </c>
      <c r="Y7" s="145"/>
      <c r="Z7" s="145"/>
      <c r="AA7" s="137" t="s">
        <v>134</v>
      </c>
      <c r="AB7" s="137"/>
      <c r="AC7" s="137"/>
      <c r="AD7" s="137"/>
      <c r="AE7" s="137"/>
      <c r="AF7" s="137"/>
      <c r="AG7" s="137" t="s">
        <v>168</v>
      </c>
      <c r="AH7" s="137"/>
      <c r="AI7" s="137"/>
      <c r="AJ7" s="137"/>
      <c r="AK7" s="137"/>
      <c r="AL7" s="137"/>
      <c r="AM7" s="137"/>
      <c r="AN7" s="77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s="54" customFormat="1" ht="14.25" customHeight="1" x14ac:dyDescent="0.2">
      <c r="A8" s="137"/>
      <c r="B8" s="137"/>
      <c r="C8" s="137">
        <v>1</v>
      </c>
      <c r="D8" s="137"/>
      <c r="E8" s="137"/>
      <c r="F8" s="137"/>
      <c r="G8" s="137"/>
      <c r="H8" s="137">
        <v>2</v>
      </c>
      <c r="I8" s="137"/>
      <c r="J8" s="137"/>
      <c r="K8" s="137"/>
      <c r="L8" s="137">
        <v>3</v>
      </c>
      <c r="M8" s="137"/>
      <c r="N8" s="137"/>
      <c r="O8" s="137"/>
      <c r="P8" s="137"/>
      <c r="Q8" s="137"/>
      <c r="R8" s="137"/>
      <c r="S8" s="137"/>
      <c r="T8" s="137"/>
      <c r="U8" s="169" t="s">
        <v>62</v>
      </c>
      <c r="V8" s="169"/>
      <c r="W8" s="169"/>
      <c r="X8" s="169" t="s">
        <v>48</v>
      </c>
      <c r="Y8" s="169"/>
      <c r="Z8" s="169"/>
      <c r="AA8" s="169" t="s">
        <v>52</v>
      </c>
      <c r="AB8" s="169"/>
      <c r="AC8" s="169"/>
      <c r="AD8" s="169"/>
      <c r="AE8" s="169"/>
      <c r="AF8" s="169"/>
      <c r="AG8" s="169" t="s">
        <v>135</v>
      </c>
      <c r="AH8" s="169"/>
      <c r="AI8" s="169"/>
      <c r="AJ8" s="169"/>
      <c r="AK8" s="169"/>
      <c r="AL8" s="169"/>
      <c r="AM8" s="169"/>
      <c r="AN8" s="76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</row>
    <row r="9" spans="1:94" s="54" customFormat="1" ht="14.25" customHeight="1" x14ac:dyDescent="0.2">
      <c r="A9" s="171">
        <v>1</v>
      </c>
      <c r="B9" s="171"/>
      <c r="C9" s="138" t="s">
        <v>59</v>
      </c>
      <c r="D9" s="138"/>
      <c r="E9" s="138"/>
      <c r="F9" s="138"/>
      <c r="G9" s="138"/>
      <c r="H9" s="149"/>
      <c r="I9" s="149"/>
      <c r="J9" s="149"/>
      <c r="K9" s="149"/>
      <c r="L9" s="137"/>
      <c r="M9" s="137"/>
      <c r="N9" s="137"/>
      <c r="O9" s="137"/>
      <c r="P9" s="137"/>
      <c r="Q9" s="137"/>
      <c r="R9" s="137"/>
      <c r="S9" s="137"/>
      <c r="T9" s="137"/>
      <c r="U9" s="147"/>
      <c r="V9" s="147"/>
      <c r="W9" s="147"/>
      <c r="X9" s="167"/>
      <c r="Y9" s="167"/>
      <c r="Z9" s="167"/>
      <c r="AA9" s="168">
        <v>1</v>
      </c>
      <c r="AB9" s="168"/>
      <c r="AC9" s="168"/>
      <c r="AD9" s="168"/>
      <c r="AE9" s="168"/>
      <c r="AF9" s="168"/>
      <c r="AG9" s="181">
        <f>IF(AA9=0,0,X9/AA9)</f>
        <v>0</v>
      </c>
      <c r="AH9" s="181"/>
      <c r="AI9" s="181"/>
      <c r="AJ9" s="181"/>
      <c r="AK9" s="181"/>
      <c r="AL9" s="181"/>
      <c r="AM9" s="181"/>
      <c r="AN9" s="76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54" customFormat="1" ht="14.25" customHeight="1" x14ac:dyDescent="0.2">
      <c r="A10" s="171">
        <v>2</v>
      </c>
      <c r="B10" s="171"/>
      <c r="C10" s="138" t="s">
        <v>60</v>
      </c>
      <c r="D10" s="138"/>
      <c r="E10" s="138"/>
      <c r="F10" s="138"/>
      <c r="G10" s="138"/>
      <c r="H10" s="149"/>
      <c r="I10" s="149"/>
      <c r="J10" s="149"/>
      <c r="K10" s="149"/>
      <c r="L10" s="137"/>
      <c r="M10" s="137"/>
      <c r="N10" s="137"/>
      <c r="O10" s="137"/>
      <c r="P10" s="137"/>
      <c r="Q10" s="137"/>
      <c r="R10" s="137"/>
      <c r="S10" s="137"/>
      <c r="T10" s="137"/>
      <c r="U10" s="147"/>
      <c r="V10" s="147"/>
      <c r="W10" s="147"/>
      <c r="X10" s="167"/>
      <c r="Y10" s="167"/>
      <c r="Z10" s="167"/>
      <c r="AA10" s="168">
        <v>1</v>
      </c>
      <c r="AB10" s="168"/>
      <c r="AC10" s="168"/>
      <c r="AD10" s="168"/>
      <c r="AE10" s="168"/>
      <c r="AF10" s="168"/>
      <c r="AG10" s="181">
        <f>IF(AA10=0,0,X10/AA10)</f>
        <v>0</v>
      </c>
      <c r="AH10" s="181"/>
      <c r="AI10" s="181"/>
      <c r="AJ10" s="181"/>
      <c r="AK10" s="181"/>
      <c r="AL10" s="181"/>
      <c r="AM10" s="181"/>
      <c r="AN10" s="76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54" customFormat="1" ht="14.25" customHeight="1" x14ac:dyDescent="0.2">
      <c r="A11" s="171">
        <v>3</v>
      </c>
      <c r="B11" s="171"/>
      <c r="C11" s="138" t="s">
        <v>61</v>
      </c>
      <c r="D11" s="138"/>
      <c r="E11" s="138"/>
      <c r="F11" s="138"/>
      <c r="G11" s="138"/>
      <c r="H11" s="149"/>
      <c r="I11" s="149"/>
      <c r="J11" s="149"/>
      <c r="K11" s="149"/>
      <c r="L11" s="137"/>
      <c r="M11" s="137"/>
      <c r="N11" s="137"/>
      <c r="O11" s="137"/>
      <c r="P11" s="137"/>
      <c r="Q11" s="137"/>
      <c r="R11" s="137"/>
      <c r="S11" s="137"/>
      <c r="T11" s="137"/>
      <c r="U11" s="147"/>
      <c r="V11" s="147"/>
      <c r="W11" s="147"/>
      <c r="X11" s="167"/>
      <c r="Y11" s="167"/>
      <c r="Z11" s="167"/>
      <c r="AA11" s="168">
        <v>1</v>
      </c>
      <c r="AB11" s="168"/>
      <c r="AC11" s="168"/>
      <c r="AD11" s="168"/>
      <c r="AE11" s="168"/>
      <c r="AF11" s="168"/>
      <c r="AG11" s="181">
        <f>IF(AA11=0,0,X11/AA11)</f>
        <v>0</v>
      </c>
      <c r="AH11" s="181"/>
      <c r="AI11" s="181"/>
      <c r="AJ11" s="181"/>
      <c r="AK11" s="181"/>
      <c r="AL11" s="181"/>
      <c r="AM11" s="181"/>
      <c r="AN11" s="76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54" customFormat="1" ht="7.5" customHeight="1" thickBo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AF12" s="55"/>
      <c r="AG12" s="55"/>
      <c r="AH12" s="55"/>
      <c r="AI12" s="55"/>
      <c r="AJ12" s="55"/>
      <c r="AK12" s="55"/>
      <c r="AL12" s="55"/>
      <c r="AM12" s="55"/>
      <c r="AN12" s="76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54" customFormat="1" ht="36.75" customHeight="1" thickBot="1" x14ac:dyDescent="0.25">
      <c r="A13" s="145" t="s">
        <v>137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37" t="s">
        <v>101</v>
      </c>
      <c r="R13" s="137"/>
      <c r="S13" s="137"/>
      <c r="T13" s="137"/>
      <c r="U13" s="137"/>
      <c r="V13" s="137"/>
      <c r="W13" s="137" t="s">
        <v>169</v>
      </c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 t="s">
        <v>138</v>
      </c>
      <c r="AJ13" s="137"/>
      <c r="AK13" s="137"/>
      <c r="AL13" s="137"/>
      <c r="AM13" s="137"/>
      <c r="AN13" s="76"/>
      <c r="AO13" s="30" t="s">
        <v>274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54" customFormat="1" ht="48" customHeight="1" x14ac:dyDescent="0.2">
      <c r="A14" s="145" t="s">
        <v>44</v>
      </c>
      <c r="B14" s="145"/>
      <c r="C14" s="145"/>
      <c r="D14" s="145"/>
      <c r="E14" s="145"/>
      <c r="F14" s="145"/>
      <c r="G14" s="145"/>
      <c r="H14" s="145"/>
      <c r="I14" s="145" t="s">
        <v>170</v>
      </c>
      <c r="J14" s="145"/>
      <c r="K14" s="145"/>
      <c r="L14" s="145"/>
      <c r="M14" s="145"/>
      <c r="N14" s="145"/>
      <c r="O14" s="145"/>
      <c r="P14" s="145"/>
      <c r="Q14" s="137"/>
      <c r="R14" s="137"/>
      <c r="S14" s="137"/>
      <c r="T14" s="137"/>
      <c r="U14" s="137"/>
      <c r="V14" s="137"/>
      <c r="W14" s="137" t="s">
        <v>25</v>
      </c>
      <c r="X14" s="137"/>
      <c r="Y14" s="137"/>
      <c r="Z14" s="137"/>
      <c r="AA14" s="137"/>
      <c r="AB14" s="137"/>
      <c r="AC14" s="137" t="s">
        <v>12</v>
      </c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76"/>
      <c r="AO14" s="31" t="s">
        <v>272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54" customFormat="1" ht="14.25" customHeight="1" x14ac:dyDescent="0.2">
      <c r="A15" s="137">
        <v>8</v>
      </c>
      <c r="B15" s="137"/>
      <c r="C15" s="137"/>
      <c r="D15" s="137"/>
      <c r="E15" s="137"/>
      <c r="F15" s="137"/>
      <c r="G15" s="137"/>
      <c r="H15" s="137"/>
      <c r="I15" s="137">
        <v>9</v>
      </c>
      <c r="J15" s="137"/>
      <c r="K15" s="137"/>
      <c r="L15" s="137"/>
      <c r="M15" s="137"/>
      <c r="N15" s="137"/>
      <c r="O15" s="137"/>
      <c r="P15" s="137"/>
      <c r="Q15" s="137">
        <v>10</v>
      </c>
      <c r="R15" s="137"/>
      <c r="S15" s="137"/>
      <c r="T15" s="137"/>
      <c r="U15" s="137"/>
      <c r="V15" s="137"/>
      <c r="W15" s="137">
        <v>11</v>
      </c>
      <c r="X15" s="137"/>
      <c r="Y15" s="137"/>
      <c r="Z15" s="137"/>
      <c r="AA15" s="137"/>
      <c r="AB15" s="137"/>
      <c r="AC15" s="137">
        <v>12</v>
      </c>
      <c r="AD15" s="137"/>
      <c r="AE15" s="137"/>
      <c r="AF15" s="137"/>
      <c r="AG15" s="137"/>
      <c r="AH15" s="137"/>
      <c r="AI15" s="137">
        <v>13</v>
      </c>
      <c r="AJ15" s="137"/>
      <c r="AK15" s="137"/>
      <c r="AL15" s="137"/>
      <c r="AM15" s="137"/>
      <c r="AN15" s="76"/>
      <c r="AO15" s="32">
        <v>12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94" s="54" customFormat="1" ht="14.25" customHeight="1" x14ac:dyDescent="0.2">
      <c r="A16" s="198"/>
      <c r="B16" s="198"/>
      <c r="C16" s="198"/>
      <c r="D16" s="198"/>
      <c r="E16" s="198"/>
      <c r="F16" s="198"/>
      <c r="G16" s="198"/>
      <c r="H16" s="198"/>
      <c r="I16" s="166">
        <f>IF(AI5="Х",1,IF(A16=0,1,IF(Q16=0,1,A16/Q16)))</f>
        <v>1</v>
      </c>
      <c r="J16" s="166"/>
      <c r="K16" s="166"/>
      <c r="L16" s="166"/>
      <c r="M16" s="166"/>
      <c r="N16" s="166"/>
      <c r="O16" s="166"/>
      <c r="P16" s="166"/>
      <c r="Q16" s="198"/>
      <c r="R16" s="198"/>
      <c r="S16" s="198"/>
      <c r="T16" s="198"/>
      <c r="U16" s="198"/>
      <c r="V16" s="198"/>
      <c r="W16" s="168">
        <v>1</v>
      </c>
      <c r="X16" s="168"/>
      <c r="Y16" s="168"/>
      <c r="Z16" s="168"/>
      <c r="AA16" s="168"/>
      <c r="AB16" s="168"/>
      <c r="AC16" s="166">
        <f>IF(AO16=0,1,1-AO16/100%)</f>
        <v>1</v>
      </c>
      <c r="AD16" s="166"/>
      <c r="AE16" s="166"/>
      <c r="AF16" s="166"/>
      <c r="AG16" s="166"/>
      <c r="AH16" s="166"/>
      <c r="AI16" s="149"/>
      <c r="AJ16" s="149"/>
      <c r="AK16" s="149"/>
      <c r="AL16" s="149"/>
      <c r="AM16" s="149"/>
      <c r="AN16" s="76"/>
      <c r="AO16" s="33">
        <v>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</row>
    <row r="17" spans="1:94" s="40" customFormat="1" ht="14.25" customHeight="1" x14ac:dyDescent="0.2">
      <c r="A17" s="198"/>
      <c r="B17" s="198"/>
      <c r="C17" s="198"/>
      <c r="D17" s="198"/>
      <c r="E17" s="198"/>
      <c r="F17" s="198"/>
      <c r="G17" s="198"/>
      <c r="H17" s="198"/>
      <c r="I17" s="166">
        <f>IF(AI6="Х",1,IF(A17=0,1,IF(Q17=0,1,A17/Q17)))</f>
        <v>1</v>
      </c>
      <c r="J17" s="166"/>
      <c r="K17" s="166"/>
      <c r="L17" s="166"/>
      <c r="M17" s="166"/>
      <c r="N17" s="166"/>
      <c r="O17" s="166"/>
      <c r="P17" s="166"/>
      <c r="Q17" s="198"/>
      <c r="R17" s="198"/>
      <c r="S17" s="198"/>
      <c r="T17" s="198"/>
      <c r="U17" s="198"/>
      <c r="V17" s="198"/>
      <c r="W17" s="168">
        <v>1</v>
      </c>
      <c r="X17" s="168"/>
      <c r="Y17" s="168"/>
      <c r="Z17" s="168"/>
      <c r="AA17" s="168"/>
      <c r="AB17" s="168"/>
      <c r="AC17" s="166">
        <f>IF(AO17=0,1,1-AO17/100%)</f>
        <v>1</v>
      </c>
      <c r="AD17" s="166"/>
      <c r="AE17" s="166"/>
      <c r="AF17" s="166"/>
      <c r="AG17" s="166"/>
      <c r="AH17" s="166"/>
      <c r="AI17" s="149"/>
      <c r="AJ17" s="149"/>
      <c r="AK17" s="149"/>
      <c r="AL17" s="149"/>
      <c r="AM17" s="149"/>
      <c r="AN17" s="71"/>
      <c r="AO17" s="33">
        <v>0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</row>
    <row r="18" spans="1:94" s="40" customFormat="1" ht="14.25" customHeight="1" thickBot="1" x14ac:dyDescent="0.25">
      <c r="A18" s="198"/>
      <c r="B18" s="198"/>
      <c r="C18" s="198"/>
      <c r="D18" s="198"/>
      <c r="E18" s="198"/>
      <c r="F18" s="198"/>
      <c r="G18" s="198"/>
      <c r="H18" s="198"/>
      <c r="I18" s="166">
        <f>IF(AI7="Х",1,IF(A18=0,1,IF(Q18=0,1,A18/Q18)))</f>
        <v>1</v>
      </c>
      <c r="J18" s="166"/>
      <c r="K18" s="166"/>
      <c r="L18" s="166"/>
      <c r="M18" s="166"/>
      <c r="N18" s="166"/>
      <c r="O18" s="166"/>
      <c r="P18" s="166"/>
      <c r="Q18" s="198"/>
      <c r="R18" s="198"/>
      <c r="S18" s="198"/>
      <c r="T18" s="198"/>
      <c r="U18" s="198"/>
      <c r="V18" s="198"/>
      <c r="W18" s="168">
        <v>1</v>
      </c>
      <c r="X18" s="168"/>
      <c r="Y18" s="168"/>
      <c r="Z18" s="168"/>
      <c r="AA18" s="168"/>
      <c r="AB18" s="168"/>
      <c r="AC18" s="166">
        <f>IF(AO18=0,1,1-AO18/100%)</f>
        <v>1</v>
      </c>
      <c r="AD18" s="166"/>
      <c r="AE18" s="166"/>
      <c r="AF18" s="166"/>
      <c r="AG18" s="166"/>
      <c r="AH18" s="166"/>
      <c r="AI18" s="149"/>
      <c r="AJ18" s="149"/>
      <c r="AK18" s="149"/>
      <c r="AL18" s="149"/>
      <c r="AM18" s="149"/>
      <c r="AN18" s="71"/>
      <c r="AO18" s="34">
        <v>0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</row>
    <row r="19" spans="1:94" s="40" customFormat="1" ht="7.5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71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s="54" customFormat="1" ht="15" customHeight="1" x14ac:dyDescent="0.2">
      <c r="A20" s="57" t="s">
        <v>171</v>
      </c>
      <c r="B20" s="5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6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</row>
    <row r="21" spans="1:94" s="54" customFormat="1" ht="7.5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6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s="54" customFormat="1" ht="13.5" customHeight="1" x14ac:dyDescent="0.2">
      <c r="A22" s="200" t="s">
        <v>68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2"/>
      <c r="AN22" s="76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s="54" customFormat="1" ht="13.5" customHeight="1" x14ac:dyDescent="0.2">
      <c r="A23" s="199">
        <v>1</v>
      </c>
      <c r="B23" s="199"/>
      <c r="C23" s="199">
        <v>2</v>
      </c>
      <c r="D23" s="199"/>
      <c r="E23" s="199">
        <v>3</v>
      </c>
      <c r="F23" s="199"/>
      <c r="G23" s="199">
        <v>4</v>
      </c>
      <c r="H23" s="199"/>
      <c r="I23" s="199">
        <v>5</v>
      </c>
      <c r="J23" s="199"/>
      <c r="K23" s="199">
        <v>6</v>
      </c>
      <c r="L23" s="199"/>
      <c r="M23" s="199">
        <v>7</v>
      </c>
      <c r="N23" s="199"/>
      <c r="O23" s="199">
        <v>8</v>
      </c>
      <c r="P23" s="199"/>
      <c r="Q23" s="82">
        <v>9</v>
      </c>
      <c r="R23" s="82">
        <v>10</v>
      </c>
      <c r="S23" s="82">
        <v>11</v>
      </c>
      <c r="T23" s="82">
        <v>12</v>
      </c>
      <c r="U23" s="82">
        <v>13</v>
      </c>
      <c r="V23" s="82">
        <v>14</v>
      </c>
      <c r="W23" s="82">
        <v>15</v>
      </c>
      <c r="X23" s="82">
        <v>16</v>
      </c>
      <c r="Y23" s="82">
        <v>17</v>
      </c>
      <c r="Z23" s="82">
        <v>18</v>
      </c>
      <c r="AA23" s="82">
        <v>19</v>
      </c>
      <c r="AB23" s="82">
        <v>20</v>
      </c>
      <c r="AC23" s="82">
        <v>21</v>
      </c>
      <c r="AD23" s="82">
        <v>22</v>
      </c>
      <c r="AE23" s="82">
        <v>23</v>
      </c>
      <c r="AF23" s="82">
        <v>24</v>
      </c>
      <c r="AG23" s="82">
        <v>25</v>
      </c>
      <c r="AH23" s="82">
        <v>26</v>
      </c>
      <c r="AI23" s="82">
        <v>27</v>
      </c>
      <c r="AJ23" s="82">
        <v>28</v>
      </c>
      <c r="AK23" s="82">
        <v>29</v>
      </c>
      <c r="AL23" s="82">
        <v>30</v>
      </c>
      <c r="AM23" s="82">
        <v>31</v>
      </c>
      <c r="AN23" s="76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</row>
    <row r="24" spans="1:94" s="54" customFormat="1" ht="13.5" customHeight="1" x14ac:dyDescent="0.2">
      <c r="A24" s="200" t="s">
        <v>69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2"/>
      <c r="AN24" s="76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</row>
    <row r="25" spans="1:94" s="54" customFormat="1" ht="13.5" customHeight="1" x14ac:dyDescent="0.2">
      <c r="A25" s="199">
        <v>1</v>
      </c>
      <c r="B25" s="199"/>
      <c r="C25" s="199">
        <v>2</v>
      </c>
      <c r="D25" s="199"/>
      <c r="E25" s="199">
        <v>3</v>
      </c>
      <c r="F25" s="199"/>
      <c r="G25" s="199">
        <v>4</v>
      </c>
      <c r="H25" s="199"/>
      <c r="I25" s="199">
        <v>5</v>
      </c>
      <c r="J25" s="199"/>
      <c r="K25" s="199">
        <v>6</v>
      </c>
      <c r="L25" s="199"/>
      <c r="M25" s="199">
        <v>7</v>
      </c>
      <c r="N25" s="199"/>
      <c r="O25" s="199">
        <v>8</v>
      </c>
      <c r="P25" s="199"/>
      <c r="Q25" s="82">
        <v>9</v>
      </c>
      <c r="R25" s="82">
        <v>10</v>
      </c>
      <c r="S25" s="82">
        <v>11</v>
      </c>
      <c r="T25" s="82">
        <v>12</v>
      </c>
      <c r="U25" s="82">
        <v>13</v>
      </c>
      <c r="V25" s="82">
        <v>14</v>
      </c>
      <c r="W25" s="82">
        <v>15</v>
      </c>
      <c r="X25" s="82">
        <v>16</v>
      </c>
      <c r="Y25" s="82">
        <v>17</v>
      </c>
      <c r="Z25" s="82">
        <v>18</v>
      </c>
      <c r="AA25" s="82">
        <v>19</v>
      </c>
      <c r="AB25" s="82">
        <v>20</v>
      </c>
      <c r="AC25" s="82">
        <v>21</v>
      </c>
      <c r="AD25" s="82">
        <v>22</v>
      </c>
      <c r="AE25" s="82">
        <v>23</v>
      </c>
      <c r="AF25" s="82">
        <v>24</v>
      </c>
      <c r="AG25" s="82">
        <v>25</v>
      </c>
      <c r="AH25" s="82">
        <v>26</v>
      </c>
      <c r="AI25" s="82">
        <v>27</v>
      </c>
      <c r="AJ25" s="82">
        <v>28</v>
      </c>
      <c r="AK25" s="82">
        <v>29</v>
      </c>
      <c r="AL25" s="82">
        <v>30</v>
      </c>
      <c r="AM25" s="82">
        <v>31</v>
      </c>
      <c r="AN25" s="76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</row>
    <row r="26" spans="1:94" s="54" customFormat="1" ht="13.5" customHeight="1" x14ac:dyDescent="0.2">
      <c r="A26" s="200" t="s">
        <v>70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2"/>
      <c r="AN26" s="76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</row>
    <row r="27" spans="1:94" s="54" customFormat="1" ht="13.5" customHeight="1" x14ac:dyDescent="0.2">
      <c r="A27" s="199">
        <v>1</v>
      </c>
      <c r="B27" s="199"/>
      <c r="C27" s="199">
        <v>2</v>
      </c>
      <c r="D27" s="199"/>
      <c r="E27" s="199">
        <v>3</v>
      </c>
      <c r="F27" s="199"/>
      <c r="G27" s="199">
        <v>4</v>
      </c>
      <c r="H27" s="199"/>
      <c r="I27" s="199">
        <v>5</v>
      </c>
      <c r="J27" s="199"/>
      <c r="K27" s="199">
        <v>6</v>
      </c>
      <c r="L27" s="199"/>
      <c r="M27" s="199">
        <v>7</v>
      </c>
      <c r="N27" s="199"/>
      <c r="O27" s="199">
        <v>8</v>
      </c>
      <c r="P27" s="199"/>
      <c r="Q27" s="82">
        <v>9</v>
      </c>
      <c r="R27" s="82">
        <v>10</v>
      </c>
      <c r="S27" s="82">
        <v>11</v>
      </c>
      <c r="T27" s="82">
        <v>12</v>
      </c>
      <c r="U27" s="82">
        <v>13</v>
      </c>
      <c r="V27" s="82">
        <v>14</v>
      </c>
      <c r="W27" s="82">
        <v>15</v>
      </c>
      <c r="X27" s="82">
        <v>16</v>
      </c>
      <c r="Y27" s="82">
        <v>17</v>
      </c>
      <c r="Z27" s="82">
        <v>18</v>
      </c>
      <c r="AA27" s="82">
        <v>19</v>
      </c>
      <c r="AB27" s="82">
        <v>20</v>
      </c>
      <c r="AC27" s="82">
        <v>21</v>
      </c>
      <c r="AD27" s="82">
        <v>22</v>
      </c>
      <c r="AE27" s="82">
        <v>23</v>
      </c>
      <c r="AF27" s="82">
        <v>24</v>
      </c>
      <c r="AG27" s="82">
        <v>25</v>
      </c>
      <c r="AH27" s="82">
        <v>26</v>
      </c>
      <c r="AI27" s="82">
        <v>27</v>
      </c>
      <c r="AJ27" s="82">
        <v>28</v>
      </c>
      <c r="AK27" s="82">
        <v>29</v>
      </c>
      <c r="AL27" s="82">
        <v>30</v>
      </c>
      <c r="AM27" s="82">
        <v>31</v>
      </c>
      <c r="AN27" s="76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</row>
    <row r="28" spans="1:94" s="54" customFormat="1" ht="7.5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3"/>
      <c r="Q28" s="83"/>
      <c r="R28" s="55"/>
      <c r="S28" s="55"/>
      <c r="T28" s="55"/>
      <c r="AN28" s="76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</row>
    <row r="29" spans="1:94" s="54" customFormat="1" ht="24.75" customHeight="1" x14ac:dyDescent="0.2">
      <c r="A29" s="165" t="s">
        <v>172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76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</row>
    <row r="30" spans="1:94" s="40" customFormat="1" ht="7.5" customHeight="1" x14ac:dyDescent="0.2">
      <c r="AN30" s="71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</row>
    <row r="31" spans="1:94" s="48" customFormat="1" ht="14.25" customHeight="1" x14ac:dyDescent="0.2">
      <c r="A31" s="137" t="s">
        <v>100</v>
      </c>
      <c r="B31" s="137"/>
      <c r="C31" s="137" t="s">
        <v>56</v>
      </c>
      <c r="D31" s="137"/>
      <c r="E31" s="137"/>
      <c r="F31" s="137"/>
      <c r="G31" s="137"/>
      <c r="H31" s="137" t="s">
        <v>106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77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</row>
    <row r="32" spans="1:94" s="48" customFormat="1" ht="49.5" customHeight="1" x14ac:dyDescent="0.2">
      <c r="A32" s="137"/>
      <c r="B32" s="137"/>
      <c r="C32" s="137"/>
      <c r="D32" s="137"/>
      <c r="E32" s="137"/>
      <c r="F32" s="137"/>
      <c r="G32" s="137"/>
      <c r="H32" s="137" t="s">
        <v>107</v>
      </c>
      <c r="I32" s="137"/>
      <c r="J32" s="137"/>
      <c r="K32" s="137"/>
      <c r="L32" s="137"/>
      <c r="M32" s="137"/>
      <c r="N32" s="137"/>
      <c r="O32" s="137"/>
      <c r="P32" s="204" t="s">
        <v>143</v>
      </c>
      <c r="Q32" s="204"/>
      <c r="R32" s="204"/>
      <c r="S32" s="204"/>
      <c r="T32" s="204"/>
      <c r="U32" s="204"/>
      <c r="V32" s="204" t="s">
        <v>90</v>
      </c>
      <c r="W32" s="204"/>
      <c r="X32" s="204"/>
      <c r="Y32" s="204" t="s">
        <v>91</v>
      </c>
      <c r="Z32" s="204"/>
      <c r="AA32" s="204"/>
      <c r="AB32" s="204" t="s">
        <v>144</v>
      </c>
      <c r="AC32" s="204"/>
      <c r="AD32" s="204"/>
      <c r="AE32" s="204"/>
      <c r="AF32" s="204" t="s">
        <v>92</v>
      </c>
      <c r="AG32" s="204"/>
      <c r="AH32" s="204"/>
      <c r="AI32" s="204"/>
      <c r="AJ32" s="204" t="s">
        <v>93</v>
      </c>
      <c r="AK32" s="204"/>
      <c r="AL32" s="204"/>
      <c r="AM32" s="204"/>
      <c r="AN32" s="77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</row>
    <row r="33" spans="1:94" s="54" customFormat="1" ht="15" customHeight="1" x14ac:dyDescent="0.2">
      <c r="A33" s="137"/>
      <c r="B33" s="137"/>
      <c r="C33" s="137"/>
      <c r="D33" s="137"/>
      <c r="E33" s="137"/>
      <c r="F33" s="137"/>
      <c r="G33" s="137"/>
      <c r="H33" s="137">
        <v>1</v>
      </c>
      <c r="I33" s="137"/>
      <c r="J33" s="137"/>
      <c r="K33" s="137"/>
      <c r="L33" s="137"/>
      <c r="M33" s="137"/>
      <c r="N33" s="137"/>
      <c r="O33" s="137"/>
      <c r="P33" s="137">
        <v>2</v>
      </c>
      <c r="Q33" s="137"/>
      <c r="R33" s="137"/>
      <c r="S33" s="137"/>
      <c r="T33" s="137"/>
      <c r="U33" s="137"/>
      <c r="V33" s="169" t="s">
        <v>67</v>
      </c>
      <c r="W33" s="169"/>
      <c r="X33" s="169"/>
      <c r="Y33" s="169" t="s">
        <v>62</v>
      </c>
      <c r="Z33" s="169"/>
      <c r="AA33" s="169"/>
      <c r="AB33" s="137">
        <v>5</v>
      </c>
      <c r="AC33" s="137"/>
      <c r="AD33" s="137"/>
      <c r="AE33" s="137"/>
      <c r="AF33" s="137">
        <v>6</v>
      </c>
      <c r="AG33" s="137"/>
      <c r="AH33" s="137"/>
      <c r="AI33" s="137"/>
      <c r="AJ33" s="137">
        <v>7</v>
      </c>
      <c r="AK33" s="137"/>
      <c r="AL33" s="137"/>
      <c r="AM33" s="137"/>
      <c r="AN33" s="76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</row>
    <row r="34" spans="1:94" s="54" customFormat="1" ht="15" customHeight="1" x14ac:dyDescent="0.2">
      <c r="A34" s="169" t="s">
        <v>63</v>
      </c>
      <c r="B34" s="169"/>
      <c r="C34" s="138" t="s">
        <v>59</v>
      </c>
      <c r="D34" s="138"/>
      <c r="E34" s="138"/>
      <c r="F34" s="138"/>
      <c r="G34" s="13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76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</row>
    <row r="35" spans="1:94" s="54" customFormat="1" ht="15" customHeight="1" x14ac:dyDescent="0.2">
      <c r="A35" s="169" t="s">
        <v>64</v>
      </c>
      <c r="B35" s="169"/>
      <c r="C35" s="138" t="s">
        <v>60</v>
      </c>
      <c r="D35" s="138"/>
      <c r="E35" s="138"/>
      <c r="F35" s="138"/>
      <c r="G35" s="138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76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</row>
    <row r="36" spans="1:94" s="54" customFormat="1" ht="15" customHeight="1" x14ac:dyDescent="0.2">
      <c r="A36" s="169" t="s">
        <v>65</v>
      </c>
      <c r="B36" s="169"/>
      <c r="C36" s="138" t="s">
        <v>61</v>
      </c>
      <c r="D36" s="138"/>
      <c r="E36" s="138"/>
      <c r="F36" s="138"/>
      <c r="G36" s="138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76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</row>
    <row r="37" spans="1:94" s="54" customFormat="1" ht="7.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76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</row>
    <row r="38" spans="1:94" s="54" customFormat="1" ht="15" customHeight="1" x14ac:dyDescent="0.2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76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</row>
    <row r="39" spans="1:94" s="54" customFormat="1" ht="25.5" customHeight="1" x14ac:dyDescent="0.2">
      <c r="A39" s="137" t="s">
        <v>94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137" t="s">
        <v>108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 t="s">
        <v>173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76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</row>
    <row r="40" spans="1:94" s="54" customFormat="1" ht="25.5" customHeight="1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204" t="s">
        <v>96</v>
      </c>
      <c r="Y40" s="204"/>
      <c r="Z40" s="204"/>
      <c r="AA40" s="204"/>
      <c r="AB40" s="204"/>
      <c r="AC40" s="204"/>
      <c r="AD40" s="204" t="s">
        <v>97</v>
      </c>
      <c r="AE40" s="204"/>
      <c r="AF40" s="204"/>
      <c r="AG40" s="204"/>
      <c r="AH40" s="204"/>
      <c r="AI40" s="204" t="s">
        <v>111</v>
      </c>
      <c r="AJ40" s="204"/>
      <c r="AK40" s="204"/>
      <c r="AL40" s="204"/>
      <c r="AM40" s="204"/>
      <c r="AN40" s="76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</row>
    <row r="41" spans="1:94" s="40" customFormat="1" ht="14.25" customHeight="1" x14ac:dyDescent="0.2">
      <c r="A41" s="137">
        <v>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203">
        <v>9</v>
      </c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>
        <v>10</v>
      </c>
      <c r="Y41" s="203"/>
      <c r="Z41" s="203"/>
      <c r="AA41" s="203"/>
      <c r="AB41" s="203"/>
      <c r="AC41" s="203"/>
      <c r="AD41" s="203">
        <v>11</v>
      </c>
      <c r="AE41" s="203"/>
      <c r="AF41" s="203"/>
      <c r="AG41" s="203"/>
      <c r="AH41" s="203"/>
      <c r="AI41" s="204">
        <v>12</v>
      </c>
      <c r="AJ41" s="204"/>
      <c r="AK41" s="204"/>
      <c r="AL41" s="204"/>
      <c r="AM41" s="204"/>
      <c r="AN41" s="71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</row>
    <row r="42" spans="1:94" s="40" customFormat="1" ht="15" customHeight="1" x14ac:dyDescent="0.2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134"/>
      <c r="AJ42" s="134"/>
      <c r="AK42" s="134"/>
      <c r="AL42" s="134"/>
      <c r="AM42" s="134"/>
      <c r="AN42" s="71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</row>
    <row r="43" spans="1:94" s="40" customFormat="1" ht="15" customHeight="1" x14ac:dyDescent="0.2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134"/>
      <c r="AJ43" s="134"/>
      <c r="AK43" s="134"/>
      <c r="AL43" s="134"/>
      <c r="AM43" s="134"/>
      <c r="AN43" s="71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</row>
    <row r="44" spans="1:94" s="40" customFormat="1" ht="15" customHeight="1" x14ac:dyDescent="0.2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134"/>
      <c r="AJ44" s="134"/>
      <c r="AK44" s="134"/>
      <c r="AL44" s="134"/>
      <c r="AM44" s="134"/>
      <c r="AN44" s="71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</row>
    <row r="45" spans="1:94" s="40" customFormat="1" ht="11.25" customHeight="1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71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</row>
    <row r="46" spans="1:94" s="54" customFormat="1" ht="15" customHeight="1" x14ac:dyDescent="0.2">
      <c r="A46" s="185" t="s">
        <v>146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N46" s="76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</row>
    <row r="47" spans="1:94" s="40" customFormat="1" ht="15" customHeight="1" x14ac:dyDescent="0.2">
      <c r="A47" s="42" t="s">
        <v>148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58" t="s">
        <v>147</v>
      </c>
      <c r="AN47" s="71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</row>
    <row r="48" spans="1:94" s="40" customFormat="1" ht="15" customHeight="1" x14ac:dyDescent="0.2">
      <c r="A48" s="57" t="s">
        <v>174</v>
      </c>
      <c r="B48" s="5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182">
        <f>AG9*W16*AC16*I16</f>
        <v>0</v>
      </c>
      <c r="AJ48" s="183"/>
      <c r="AK48" s="183"/>
      <c r="AL48" s="183"/>
      <c r="AM48" s="184"/>
      <c r="AN48" s="71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</row>
    <row r="49" spans="1:94" s="40" customFormat="1" ht="15" customHeight="1" x14ac:dyDescent="0.2">
      <c r="A49" s="61" t="s">
        <v>175</v>
      </c>
      <c r="B49" s="61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/>
      <c r="AI49" s="182">
        <f>AG10*W17*AC17*I17</f>
        <v>0</v>
      </c>
      <c r="AJ49" s="183"/>
      <c r="AK49" s="183"/>
      <c r="AL49" s="183"/>
      <c r="AM49" s="184"/>
      <c r="AN49" s="71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</row>
    <row r="50" spans="1:94" s="40" customFormat="1" ht="15" customHeight="1" x14ac:dyDescent="0.2">
      <c r="A50" s="61" t="s">
        <v>176</v>
      </c>
      <c r="B50" s="61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182">
        <f>AG11*W18*AC18*I18</f>
        <v>0</v>
      </c>
      <c r="AJ50" s="183"/>
      <c r="AK50" s="183"/>
      <c r="AL50" s="183"/>
      <c r="AM50" s="184"/>
      <c r="AN50" s="71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</row>
    <row r="51" spans="1:94" s="40" customFormat="1" ht="15" customHeight="1" x14ac:dyDescent="0.2">
      <c r="A51" s="61" t="s">
        <v>177</v>
      </c>
      <c r="B51" s="6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60"/>
      <c r="AI51" s="182">
        <f>SUM(AI48:AM50)</f>
        <v>0</v>
      </c>
      <c r="AJ51" s="183"/>
      <c r="AK51" s="183"/>
      <c r="AL51" s="183"/>
      <c r="AM51" s="184"/>
      <c r="AN51" s="71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</row>
    <row r="52" spans="1:94" s="40" customFormat="1" ht="6.75" customHeight="1" x14ac:dyDescent="0.2">
      <c r="A52" s="62"/>
      <c r="B52" s="6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3"/>
      <c r="AI52" s="63"/>
      <c r="AJ52" s="63"/>
      <c r="AK52" s="63"/>
      <c r="AL52" s="63"/>
      <c r="AM52" s="63"/>
      <c r="AN52" s="71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</row>
    <row r="53" spans="1:94" s="54" customFormat="1" ht="15" customHeight="1" x14ac:dyDescent="0.2">
      <c r="A53" s="57" t="s">
        <v>153</v>
      </c>
      <c r="B53" s="57"/>
      <c r="C53" s="57"/>
      <c r="D53" s="57"/>
      <c r="E53" s="19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64"/>
      <c r="AK53" s="64"/>
      <c r="AL53" s="64"/>
      <c r="AM53" s="57"/>
      <c r="AN53" s="76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</row>
    <row r="54" spans="1:94" s="54" customFormat="1" ht="15" customHeight="1" x14ac:dyDescent="0.2">
      <c r="A54" s="57" t="s">
        <v>178</v>
      </c>
      <c r="B54" s="57"/>
      <c r="C54" s="57"/>
      <c r="D54" s="57"/>
      <c r="E54" s="57"/>
      <c r="F54" s="57"/>
      <c r="G54" s="57"/>
      <c r="H54" s="57"/>
      <c r="I54" s="57"/>
      <c r="AH54" s="194"/>
      <c r="AI54" s="194"/>
      <c r="AJ54" s="194"/>
      <c r="AK54" s="194"/>
      <c r="AL54" s="194"/>
      <c r="AM54" s="194"/>
      <c r="AN54" s="76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</row>
    <row r="55" spans="1:94" s="54" customFormat="1" ht="15" customHeight="1" x14ac:dyDescent="0.2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76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</row>
    <row r="56" spans="1:94" s="54" customFormat="1" ht="15" customHeight="1" x14ac:dyDescent="0.2">
      <c r="A56" s="65" t="s">
        <v>179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66"/>
      <c r="AI56" s="66"/>
      <c r="AJ56" s="66"/>
      <c r="AK56" s="66"/>
      <c r="AL56" s="66"/>
      <c r="AM56" s="66"/>
      <c r="AN56" s="76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</row>
    <row r="57" spans="1:94" s="54" customFormat="1" ht="15" customHeight="1" x14ac:dyDescent="0.2">
      <c r="A57" s="57" t="s">
        <v>156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198"/>
      <c r="AI57" s="198"/>
      <c r="AJ57" s="198"/>
      <c r="AK57" s="198"/>
      <c r="AL57" s="198"/>
      <c r="AM57" s="198"/>
      <c r="AN57" s="76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</row>
    <row r="58" spans="1:94" s="54" customFormat="1" ht="15" customHeight="1" x14ac:dyDescent="0.2">
      <c r="A58" s="57" t="s">
        <v>157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198"/>
      <c r="AI58" s="198"/>
      <c r="AJ58" s="198"/>
      <c r="AK58" s="198"/>
      <c r="AL58" s="198"/>
      <c r="AM58" s="198"/>
      <c r="AN58" s="76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</row>
    <row r="59" spans="1:94" s="54" customFormat="1" ht="15" customHeight="1" x14ac:dyDescent="0.2">
      <c r="A59" s="57" t="s">
        <v>158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198"/>
      <c r="AI59" s="198"/>
      <c r="AJ59" s="198"/>
      <c r="AK59" s="198"/>
      <c r="AL59" s="198"/>
      <c r="AM59" s="198"/>
      <c r="AN59" s="76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</row>
    <row r="60" spans="1:94" s="54" customFormat="1" ht="12.75" customHeight="1" x14ac:dyDescent="0.2">
      <c r="A60" s="165" t="s">
        <v>159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67"/>
      <c r="AI60" s="67"/>
      <c r="AJ60" s="67"/>
      <c r="AK60" s="67"/>
      <c r="AL60" s="67"/>
      <c r="AM60" s="68" t="s">
        <v>147</v>
      </c>
      <c r="AN60" s="76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</row>
    <row r="61" spans="1:94" s="54" customFormat="1" ht="26.25" customHeight="1" x14ac:dyDescent="0.2">
      <c r="A61" s="165" t="s">
        <v>180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90"/>
      <c r="AH61" s="181">
        <f>IF(A16&gt;0,AI48*AH57/A16,IF(Q16=0,0,AI48*AH57/Q16))</f>
        <v>0</v>
      </c>
      <c r="AI61" s="181"/>
      <c r="AJ61" s="181"/>
      <c r="AK61" s="181"/>
      <c r="AL61" s="181"/>
      <c r="AM61" s="181"/>
      <c r="AN61" s="76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</row>
    <row r="62" spans="1:94" s="54" customFormat="1" ht="24.75" customHeight="1" x14ac:dyDescent="0.2">
      <c r="A62" s="165" t="s">
        <v>181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90"/>
      <c r="AH62" s="181">
        <f>IF(A17&gt;0,AI49*AH58/A17,IF(Q17=0,0,AI49*AH58/Q17))</f>
        <v>0</v>
      </c>
      <c r="AI62" s="181"/>
      <c r="AJ62" s="181"/>
      <c r="AK62" s="181"/>
      <c r="AL62" s="181"/>
      <c r="AM62" s="181"/>
      <c r="AN62" s="76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</row>
    <row r="63" spans="1:94" s="54" customFormat="1" ht="24.75" customHeight="1" x14ac:dyDescent="0.2">
      <c r="A63" s="165" t="s">
        <v>182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81">
        <f>IF(A18&gt;0,AI50*AH59/A18,IF(Q18=0,0,AI50*AH59/Q18))</f>
        <v>0</v>
      </c>
      <c r="AI63" s="181"/>
      <c r="AJ63" s="181"/>
      <c r="AK63" s="181"/>
      <c r="AL63" s="181"/>
      <c r="AM63" s="181"/>
      <c r="AN63" s="76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</row>
    <row r="64" spans="1:94" s="40" customFormat="1" ht="15" customHeight="1" x14ac:dyDescent="0.2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58"/>
      <c r="AN64" s="71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</row>
    <row r="65" spans="1:39" ht="11.2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40:40" s="38" customFormat="1" x14ac:dyDescent="0.2">
      <c r="AN97" s="70"/>
    </row>
    <row r="98" spans="40:40" s="38" customFormat="1" x14ac:dyDescent="0.2">
      <c r="AN98" s="70"/>
    </row>
    <row r="99" spans="40:40" s="38" customFormat="1" x14ac:dyDescent="0.2">
      <c r="AN99" s="70"/>
    </row>
    <row r="100" spans="40:40" s="38" customFormat="1" x14ac:dyDescent="0.2">
      <c r="AN100" s="70"/>
    </row>
    <row r="101" spans="40:40" s="38" customFormat="1" x14ac:dyDescent="0.2">
      <c r="AN101" s="70"/>
    </row>
    <row r="102" spans="40:40" s="38" customFormat="1" x14ac:dyDescent="0.2">
      <c r="AN102" s="70"/>
    </row>
    <row r="103" spans="40:40" s="38" customFormat="1" x14ac:dyDescent="0.2">
      <c r="AN103" s="70"/>
    </row>
    <row r="104" spans="40:40" s="38" customFormat="1" x14ac:dyDescent="0.2">
      <c r="AN104" s="70"/>
    </row>
    <row r="105" spans="40:40" s="38" customFormat="1" x14ac:dyDescent="0.2">
      <c r="AN105" s="70"/>
    </row>
    <row r="106" spans="40:40" s="38" customFormat="1" x14ac:dyDescent="0.2">
      <c r="AN106" s="70"/>
    </row>
    <row r="107" spans="40:40" s="38" customFormat="1" x14ac:dyDescent="0.2">
      <c r="AN107" s="70"/>
    </row>
    <row r="108" spans="40:40" s="38" customFormat="1" x14ac:dyDescent="0.2">
      <c r="AN108" s="70"/>
    </row>
    <row r="109" spans="40:40" s="38" customFormat="1" x14ac:dyDescent="0.2">
      <c r="AN109" s="70"/>
    </row>
    <row r="110" spans="40:40" s="38" customFormat="1" x14ac:dyDescent="0.2">
      <c r="AN110" s="70"/>
    </row>
    <row r="111" spans="40:40" s="38" customFormat="1" x14ac:dyDescent="0.2">
      <c r="AN111" s="70"/>
    </row>
    <row r="112" spans="40:40" s="38" customFormat="1" x14ac:dyDescent="0.2">
      <c r="AN112" s="70"/>
    </row>
    <row r="113" spans="40:40" s="38" customFormat="1" x14ac:dyDescent="0.2">
      <c r="AN113" s="70"/>
    </row>
    <row r="114" spans="40:40" s="38" customFormat="1" x14ac:dyDescent="0.2">
      <c r="AN114" s="70"/>
    </row>
    <row r="115" spans="40:40" s="38" customFormat="1" x14ac:dyDescent="0.2">
      <c r="AN115" s="70"/>
    </row>
    <row r="116" spans="40:40" s="38" customFormat="1" x14ac:dyDescent="0.2">
      <c r="AN116" s="70"/>
    </row>
    <row r="117" spans="40:40" s="38" customFormat="1" x14ac:dyDescent="0.2">
      <c r="AN117" s="70"/>
    </row>
    <row r="118" spans="40:40" s="38" customFormat="1" x14ac:dyDescent="0.2">
      <c r="AN118" s="70"/>
    </row>
    <row r="119" spans="40:40" s="38" customFormat="1" x14ac:dyDescent="0.2">
      <c r="AN119" s="70"/>
    </row>
    <row r="120" spans="40:40" s="38" customFormat="1" x14ac:dyDescent="0.2">
      <c r="AN120" s="70"/>
    </row>
    <row r="121" spans="40:40" s="38" customFormat="1" x14ac:dyDescent="0.2">
      <c r="AN121" s="70"/>
    </row>
    <row r="122" spans="40:40" s="38" customFormat="1" x14ac:dyDescent="0.2">
      <c r="AN122" s="70"/>
    </row>
    <row r="123" spans="40:40" s="38" customFormat="1" x14ac:dyDescent="0.2">
      <c r="AN123" s="70"/>
    </row>
    <row r="124" spans="40:40" s="38" customFormat="1" x14ac:dyDescent="0.2">
      <c r="AN124" s="70"/>
    </row>
    <row r="125" spans="40:40" s="38" customFormat="1" x14ac:dyDescent="0.2">
      <c r="AN125" s="70"/>
    </row>
    <row r="126" spans="40:40" s="38" customFormat="1" x14ac:dyDescent="0.2">
      <c r="AN126" s="70"/>
    </row>
    <row r="127" spans="40:40" s="38" customFormat="1" x14ac:dyDescent="0.2">
      <c r="AN127" s="70"/>
    </row>
    <row r="128" spans="40:40" s="38" customFormat="1" x14ac:dyDescent="0.2">
      <c r="AN128" s="70"/>
    </row>
    <row r="129" spans="40:40" s="38" customFormat="1" x14ac:dyDescent="0.2">
      <c r="AN129" s="70"/>
    </row>
    <row r="130" spans="40:40" s="38" customFormat="1" x14ac:dyDescent="0.2">
      <c r="AN130" s="70"/>
    </row>
    <row r="131" spans="40:40" s="38" customFormat="1" x14ac:dyDescent="0.2">
      <c r="AN131" s="70"/>
    </row>
    <row r="132" spans="40:40" s="38" customFormat="1" x14ac:dyDescent="0.2">
      <c r="AN132" s="70"/>
    </row>
    <row r="133" spans="40:40" s="38" customFormat="1" x14ac:dyDescent="0.2">
      <c r="AN133" s="70"/>
    </row>
    <row r="134" spans="40:40" s="38" customFormat="1" x14ac:dyDescent="0.2">
      <c r="AN134" s="70"/>
    </row>
    <row r="135" spans="40:40" s="38" customFormat="1" x14ac:dyDescent="0.2">
      <c r="AN135" s="70"/>
    </row>
    <row r="136" spans="40:40" s="38" customFormat="1" x14ac:dyDescent="0.2">
      <c r="AN136" s="70"/>
    </row>
    <row r="137" spans="40:40" s="38" customFormat="1" x14ac:dyDescent="0.2">
      <c r="AN137" s="70"/>
    </row>
    <row r="138" spans="40:40" s="38" customFormat="1" x14ac:dyDescent="0.2">
      <c r="AN138" s="70"/>
    </row>
    <row r="139" spans="40:40" s="38" customFormat="1" x14ac:dyDescent="0.2">
      <c r="AN139" s="70"/>
    </row>
    <row r="140" spans="40:40" s="38" customFormat="1" x14ac:dyDescent="0.2">
      <c r="AN140" s="70"/>
    </row>
    <row r="141" spans="40:40" s="38" customFormat="1" x14ac:dyDescent="0.2">
      <c r="AN141" s="70"/>
    </row>
    <row r="142" spans="40:40" s="38" customFormat="1" x14ac:dyDescent="0.2">
      <c r="AN142" s="70"/>
    </row>
    <row r="143" spans="40:40" s="38" customFormat="1" x14ac:dyDescent="0.2">
      <c r="AN143" s="70"/>
    </row>
    <row r="144" spans="40:40" s="38" customFormat="1" x14ac:dyDescent="0.2">
      <c r="AN144" s="70"/>
    </row>
    <row r="145" spans="40:40" s="38" customFormat="1" x14ac:dyDescent="0.2">
      <c r="AN145" s="70"/>
    </row>
    <row r="146" spans="40:40" s="38" customFormat="1" x14ac:dyDescent="0.2">
      <c r="AN146" s="70"/>
    </row>
    <row r="147" spans="40:40" s="38" customFormat="1" x14ac:dyDescent="0.2">
      <c r="AN147" s="70"/>
    </row>
    <row r="148" spans="40:40" s="38" customFormat="1" x14ac:dyDescent="0.2">
      <c r="AN148" s="70"/>
    </row>
    <row r="149" spans="40:40" s="38" customFormat="1" x14ac:dyDescent="0.2">
      <c r="AN149" s="70"/>
    </row>
    <row r="150" spans="40:40" s="38" customFormat="1" x14ac:dyDescent="0.2">
      <c r="AN150" s="70"/>
    </row>
    <row r="151" spans="40:40" s="38" customFormat="1" x14ac:dyDescent="0.2">
      <c r="AN151" s="70"/>
    </row>
    <row r="152" spans="40:40" s="38" customFormat="1" x14ac:dyDescent="0.2">
      <c r="AN152" s="70"/>
    </row>
    <row r="153" spans="40:40" s="38" customFormat="1" x14ac:dyDescent="0.2">
      <c r="AN153" s="70"/>
    </row>
    <row r="154" spans="40:40" s="38" customFormat="1" x14ac:dyDescent="0.2">
      <c r="AN154" s="70"/>
    </row>
    <row r="155" spans="40:40" s="38" customFormat="1" x14ac:dyDescent="0.2">
      <c r="AN155" s="70"/>
    </row>
    <row r="156" spans="40:40" s="38" customFormat="1" x14ac:dyDescent="0.2">
      <c r="AN156" s="70"/>
    </row>
    <row r="157" spans="40:40" s="38" customFormat="1" x14ac:dyDescent="0.2">
      <c r="AN157" s="70"/>
    </row>
    <row r="158" spans="40:40" s="38" customFormat="1" x14ac:dyDescent="0.2">
      <c r="AN158" s="70"/>
    </row>
    <row r="159" spans="40:40" s="38" customFormat="1" x14ac:dyDescent="0.2">
      <c r="AN159" s="70"/>
    </row>
    <row r="160" spans="40:40" s="38" customFormat="1" x14ac:dyDescent="0.2">
      <c r="AN160" s="70"/>
    </row>
    <row r="161" spans="40:40" s="38" customFormat="1" x14ac:dyDescent="0.2">
      <c r="AN161" s="70"/>
    </row>
    <row r="162" spans="40:40" s="38" customFormat="1" x14ac:dyDescent="0.2">
      <c r="AN162" s="70"/>
    </row>
    <row r="163" spans="40:40" s="38" customFormat="1" x14ac:dyDescent="0.2">
      <c r="AN163" s="70"/>
    </row>
    <row r="164" spans="40:40" s="38" customFormat="1" x14ac:dyDescent="0.2">
      <c r="AN164" s="70"/>
    </row>
    <row r="165" spans="40:40" s="38" customFormat="1" x14ac:dyDescent="0.2">
      <c r="AN165" s="70"/>
    </row>
    <row r="166" spans="40:40" s="38" customFormat="1" x14ac:dyDescent="0.2">
      <c r="AN166" s="70"/>
    </row>
    <row r="167" spans="40:40" s="38" customFormat="1" x14ac:dyDescent="0.2">
      <c r="AN167" s="70"/>
    </row>
    <row r="168" spans="40:40" s="38" customFormat="1" x14ac:dyDescent="0.2">
      <c r="AN168" s="70"/>
    </row>
    <row r="169" spans="40:40" s="38" customFormat="1" x14ac:dyDescent="0.2">
      <c r="AN169" s="70"/>
    </row>
    <row r="170" spans="40:40" s="38" customFormat="1" x14ac:dyDescent="0.2">
      <c r="AN170" s="70"/>
    </row>
    <row r="171" spans="40:40" s="38" customFormat="1" x14ac:dyDescent="0.2">
      <c r="AN171" s="70"/>
    </row>
    <row r="172" spans="40:40" s="38" customFormat="1" x14ac:dyDescent="0.2">
      <c r="AN172" s="70"/>
    </row>
    <row r="173" spans="40:40" s="38" customFormat="1" x14ac:dyDescent="0.2">
      <c r="AN173" s="70"/>
    </row>
    <row r="174" spans="40:40" s="38" customFormat="1" x14ac:dyDescent="0.2">
      <c r="AN174" s="70"/>
    </row>
    <row r="175" spans="40:40" s="38" customFormat="1" x14ac:dyDescent="0.2">
      <c r="AN175" s="70"/>
    </row>
    <row r="176" spans="40:40" s="38" customFormat="1" x14ac:dyDescent="0.2">
      <c r="AN176" s="70"/>
    </row>
    <row r="177" spans="40:40" s="38" customFormat="1" x14ac:dyDescent="0.2">
      <c r="AN177" s="70"/>
    </row>
    <row r="178" spans="40:40" s="38" customFormat="1" x14ac:dyDescent="0.2">
      <c r="AN178" s="70"/>
    </row>
    <row r="179" spans="40:40" s="38" customFormat="1" x14ac:dyDescent="0.2">
      <c r="AN179" s="70"/>
    </row>
    <row r="180" spans="40:40" s="38" customFormat="1" x14ac:dyDescent="0.2">
      <c r="AN180" s="70"/>
    </row>
    <row r="181" spans="40:40" s="38" customFormat="1" x14ac:dyDescent="0.2">
      <c r="AN181" s="70"/>
    </row>
    <row r="182" spans="40:40" s="38" customFormat="1" x14ac:dyDescent="0.2">
      <c r="AN182" s="70"/>
    </row>
    <row r="183" spans="40:40" s="38" customFormat="1" x14ac:dyDescent="0.2">
      <c r="AN183" s="70"/>
    </row>
    <row r="184" spans="40:40" s="38" customFormat="1" x14ac:dyDescent="0.2">
      <c r="AN184" s="70"/>
    </row>
    <row r="185" spans="40:40" s="38" customFormat="1" x14ac:dyDescent="0.2">
      <c r="AN185" s="70"/>
    </row>
    <row r="186" spans="40:40" s="38" customFormat="1" x14ac:dyDescent="0.2">
      <c r="AN186" s="70"/>
    </row>
    <row r="187" spans="40:40" s="38" customFormat="1" x14ac:dyDescent="0.2">
      <c r="AN187" s="70"/>
    </row>
    <row r="188" spans="40:40" s="38" customFormat="1" x14ac:dyDescent="0.2">
      <c r="AN188" s="70"/>
    </row>
    <row r="189" spans="40:40" s="38" customFormat="1" x14ac:dyDescent="0.2">
      <c r="AN189" s="70"/>
    </row>
    <row r="190" spans="40:40" s="38" customFormat="1" x14ac:dyDescent="0.2">
      <c r="AN190" s="70"/>
    </row>
    <row r="191" spans="40:40" s="38" customFormat="1" x14ac:dyDescent="0.2">
      <c r="AN191" s="70"/>
    </row>
    <row r="192" spans="40:40" s="38" customFormat="1" x14ac:dyDescent="0.2">
      <c r="AN192" s="70"/>
    </row>
    <row r="193" spans="40:40" s="38" customFormat="1" x14ac:dyDescent="0.2">
      <c r="AN193" s="70"/>
    </row>
    <row r="194" spans="40:40" s="38" customFormat="1" x14ac:dyDescent="0.2">
      <c r="AN194" s="70"/>
    </row>
    <row r="195" spans="40:40" s="38" customFormat="1" x14ac:dyDescent="0.2">
      <c r="AN195" s="70"/>
    </row>
    <row r="196" spans="40:40" s="38" customFormat="1" x14ac:dyDescent="0.2">
      <c r="AN196" s="70"/>
    </row>
    <row r="197" spans="40:40" s="38" customFormat="1" x14ac:dyDescent="0.2">
      <c r="AN197" s="70"/>
    </row>
    <row r="198" spans="40:40" s="38" customFormat="1" x14ac:dyDescent="0.2">
      <c r="AN198" s="70"/>
    </row>
    <row r="199" spans="40:40" s="38" customFormat="1" x14ac:dyDescent="0.2">
      <c r="AN199" s="70"/>
    </row>
    <row r="200" spans="40:40" s="38" customFormat="1" x14ac:dyDescent="0.2">
      <c r="AN200" s="70"/>
    </row>
    <row r="201" spans="40:40" s="38" customFormat="1" x14ac:dyDescent="0.2">
      <c r="AN201" s="70"/>
    </row>
    <row r="202" spans="40:40" s="38" customFormat="1" x14ac:dyDescent="0.2">
      <c r="AN202" s="70"/>
    </row>
    <row r="203" spans="40:40" s="38" customFormat="1" x14ac:dyDescent="0.2">
      <c r="AN203" s="70"/>
    </row>
    <row r="204" spans="40:40" s="38" customFormat="1" x14ac:dyDescent="0.2">
      <c r="AN204" s="70"/>
    </row>
    <row r="205" spans="40:40" s="38" customFormat="1" x14ac:dyDescent="0.2">
      <c r="AN205" s="70"/>
    </row>
    <row r="206" spans="40:40" s="38" customFormat="1" x14ac:dyDescent="0.2">
      <c r="AN206" s="70"/>
    </row>
    <row r="207" spans="40:40" s="38" customFormat="1" x14ac:dyDescent="0.2">
      <c r="AN207" s="70"/>
    </row>
    <row r="208" spans="40:40" s="38" customFormat="1" x14ac:dyDescent="0.2">
      <c r="AN208" s="70"/>
    </row>
    <row r="209" spans="40:40" s="38" customFormat="1" x14ac:dyDescent="0.2">
      <c r="AN209" s="70"/>
    </row>
    <row r="210" spans="40:40" s="38" customFormat="1" x14ac:dyDescent="0.2">
      <c r="AN210" s="70"/>
    </row>
    <row r="211" spans="40:40" s="38" customFormat="1" x14ac:dyDescent="0.2">
      <c r="AN211" s="70"/>
    </row>
    <row r="212" spans="40:40" s="38" customFormat="1" x14ac:dyDescent="0.2">
      <c r="AN212" s="70"/>
    </row>
    <row r="213" spans="40:40" s="38" customFormat="1" x14ac:dyDescent="0.2">
      <c r="AN213" s="70"/>
    </row>
    <row r="214" spans="40:40" s="38" customFormat="1" x14ac:dyDescent="0.2">
      <c r="AN214" s="70"/>
    </row>
    <row r="215" spans="40:40" s="38" customFormat="1" x14ac:dyDescent="0.2">
      <c r="AN215" s="70"/>
    </row>
    <row r="216" spans="40:40" s="38" customFormat="1" x14ac:dyDescent="0.2">
      <c r="AN216" s="70"/>
    </row>
    <row r="217" spans="40:40" s="38" customFormat="1" x14ac:dyDescent="0.2">
      <c r="AN217" s="70"/>
    </row>
    <row r="218" spans="40:40" s="38" customFormat="1" x14ac:dyDescent="0.2">
      <c r="AN218" s="70"/>
    </row>
    <row r="219" spans="40:40" s="38" customFormat="1" x14ac:dyDescent="0.2">
      <c r="AN219" s="70"/>
    </row>
    <row r="220" spans="40:40" s="38" customFormat="1" x14ac:dyDescent="0.2">
      <c r="AN220" s="70"/>
    </row>
    <row r="221" spans="40:40" s="38" customFormat="1" x14ac:dyDescent="0.2">
      <c r="AN221" s="70"/>
    </row>
    <row r="222" spans="40:40" s="38" customFormat="1" x14ac:dyDescent="0.2">
      <c r="AN222" s="70"/>
    </row>
    <row r="223" spans="40:40" s="38" customFormat="1" x14ac:dyDescent="0.2">
      <c r="AN223" s="70"/>
    </row>
    <row r="224" spans="40:40" s="38" customFormat="1" x14ac:dyDescent="0.2">
      <c r="AN224" s="70"/>
    </row>
    <row r="225" spans="40:40" s="38" customFormat="1" x14ac:dyDescent="0.2">
      <c r="AN225" s="70"/>
    </row>
    <row r="226" spans="40:40" s="38" customFormat="1" x14ac:dyDescent="0.2">
      <c r="AN226" s="70"/>
    </row>
    <row r="227" spans="40:40" s="38" customFormat="1" x14ac:dyDescent="0.2">
      <c r="AN227" s="70"/>
    </row>
    <row r="228" spans="40:40" s="38" customFormat="1" x14ac:dyDescent="0.2">
      <c r="AN228" s="70"/>
    </row>
    <row r="229" spans="40:40" s="38" customFormat="1" x14ac:dyDescent="0.2">
      <c r="AN229" s="70"/>
    </row>
    <row r="230" spans="40:40" s="38" customFormat="1" x14ac:dyDescent="0.2">
      <c r="AN230" s="70"/>
    </row>
    <row r="231" spans="40:40" s="38" customFormat="1" x14ac:dyDescent="0.2">
      <c r="AN231" s="70"/>
    </row>
    <row r="232" spans="40:40" s="38" customFormat="1" x14ac:dyDescent="0.2">
      <c r="AN232" s="70"/>
    </row>
    <row r="233" spans="40:40" s="38" customFormat="1" x14ac:dyDescent="0.2">
      <c r="AN233" s="70"/>
    </row>
    <row r="234" spans="40:40" s="38" customFormat="1" x14ac:dyDescent="0.2">
      <c r="AN234" s="70"/>
    </row>
    <row r="235" spans="40:40" s="38" customFormat="1" x14ac:dyDescent="0.2">
      <c r="AN235" s="70"/>
    </row>
    <row r="236" spans="40:40" s="38" customFormat="1" x14ac:dyDescent="0.2">
      <c r="AN236" s="70"/>
    </row>
    <row r="237" spans="40:40" s="38" customFormat="1" x14ac:dyDescent="0.2">
      <c r="AN237" s="70"/>
    </row>
    <row r="238" spans="40:40" s="38" customFormat="1" x14ac:dyDescent="0.2">
      <c r="AN238" s="70"/>
    </row>
    <row r="239" spans="40:40" s="38" customFormat="1" x14ac:dyDescent="0.2">
      <c r="AN239" s="70"/>
    </row>
    <row r="240" spans="40:40" s="38" customFormat="1" x14ac:dyDescent="0.2">
      <c r="AN240" s="70"/>
    </row>
    <row r="241" spans="40:40" s="38" customFormat="1" x14ac:dyDescent="0.2">
      <c r="AN241" s="70"/>
    </row>
    <row r="242" spans="40:40" s="38" customFormat="1" x14ac:dyDescent="0.2">
      <c r="AN242" s="70"/>
    </row>
    <row r="243" spans="40:40" s="38" customFormat="1" x14ac:dyDescent="0.2">
      <c r="AN243" s="70"/>
    </row>
    <row r="244" spans="40:40" s="38" customFormat="1" x14ac:dyDescent="0.2">
      <c r="AN244" s="70"/>
    </row>
    <row r="245" spans="40:40" s="38" customFormat="1" x14ac:dyDescent="0.2">
      <c r="AN245" s="70"/>
    </row>
    <row r="246" spans="40:40" s="38" customFormat="1" x14ac:dyDescent="0.2">
      <c r="AN246" s="70"/>
    </row>
    <row r="247" spans="40:40" s="38" customFormat="1" x14ac:dyDescent="0.2">
      <c r="AN247" s="70"/>
    </row>
    <row r="248" spans="40:40" s="38" customFormat="1" x14ac:dyDescent="0.2">
      <c r="AN248" s="70"/>
    </row>
    <row r="249" spans="40:40" s="38" customFormat="1" x14ac:dyDescent="0.2">
      <c r="AN249" s="70"/>
    </row>
    <row r="250" spans="40:40" s="38" customFormat="1" x14ac:dyDescent="0.2">
      <c r="AN250" s="70"/>
    </row>
    <row r="251" spans="40:40" s="38" customFormat="1" x14ac:dyDescent="0.2">
      <c r="AN251" s="70"/>
    </row>
    <row r="252" spans="40:40" s="38" customFormat="1" x14ac:dyDescent="0.2">
      <c r="AN252" s="70"/>
    </row>
    <row r="253" spans="40:40" s="38" customFormat="1" x14ac:dyDescent="0.2">
      <c r="AN253" s="70"/>
    </row>
    <row r="254" spans="40:40" s="38" customFormat="1" x14ac:dyDescent="0.2">
      <c r="AN254" s="70"/>
    </row>
    <row r="255" spans="40:40" s="38" customFormat="1" x14ac:dyDescent="0.2">
      <c r="AN255" s="70"/>
    </row>
    <row r="256" spans="40:40" s="38" customFormat="1" x14ac:dyDescent="0.2">
      <c r="AN256" s="70"/>
    </row>
    <row r="257" spans="40:40" s="38" customFormat="1" x14ac:dyDescent="0.2">
      <c r="AN257" s="70"/>
    </row>
    <row r="258" spans="40:40" s="38" customFormat="1" x14ac:dyDescent="0.2">
      <c r="AN258" s="70"/>
    </row>
    <row r="259" spans="40:40" s="38" customFormat="1" x14ac:dyDescent="0.2">
      <c r="AN259" s="70"/>
    </row>
    <row r="260" spans="40:40" s="38" customFormat="1" x14ac:dyDescent="0.2">
      <c r="AN260" s="70"/>
    </row>
    <row r="261" spans="40:40" s="38" customFormat="1" x14ac:dyDescent="0.2">
      <c r="AN261" s="70"/>
    </row>
    <row r="262" spans="40:40" s="38" customFormat="1" x14ac:dyDescent="0.2">
      <c r="AN262" s="70"/>
    </row>
    <row r="263" spans="40:40" s="38" customFormat="1" x14ac:dyDescent="0.2">
      <c r="AN263" s="70"/>
    </row>
    <row r="264" spans="40:40" s="38" customFormat="1" x14ac:dyDescent="0.2">
      <c r="AN264" s="70"/>
    </row>
    <row r="265" spans="40:40" s="38" customFormat="1" x14ac:dyDescent="0.2">
      <c r="AN265" s="70"/>
    </row>
    <row r="266" spans="40:40" s="38" customFormat="1" x14ac:dyDescent="0.2">
      <c r="AN266" s="70"/>
    </row>
    <row r="267" spans="40:40" s="38" customFormat="1" x14ac:dyDescent="0.2">
      <c r="AN267" s="70"/>
    </row>
    <row r="268" spans="40:40" s="38" customFormat="1" x14ac:dyDescent="0.2">
      <c r="AN268" s="70"/>
    </row>
    <row r="269" spans="40:40" s="38" customFormat="1" x14ac:dyDescent="0.2">
      <c r="AN269" s="70"/>
    </row>
    <row r="270" spans="40:40" s="38" customFormat="1" x14ac:dyDescent="0.2">
      <c r="AN270" s="70"/>
    </row>
    <row r="271" spans="40:40" s="38" customFormat="1" x14ac:dyDescent="0.2">
      <c r="AN271" s="70"/>
    </row>
    <row r="272" spans="40:40" s="38" customFormat="1" x14ac:dyDescent="0.2">
      <c r="AN272" s="70"/>
    </row>
    <row r="273" spans="40:40" s="38" customFormat="1" x14ac:dyDescent="0.2">
      <c r="AN273" s="70"/>
    </row>
    <row r="274" spans="40:40" s="38" customFormat="1" x14ac:dyDescent="0.2">
      <c r="AN274" s="70"/>
    </row>
    <row r="275" spans="40:40" s="38" customFormat="1" x14ac:dyDescent="0.2">
      <c r="AN275" s="70"/>
    </row>
    <row r="276" spans="40:40" s="38" customFormat="1" x14ac:dyDescent="0.2">
      <c r="AN276" s="70"/>
    </row>
    <row r="277" spans="40:40" s="38" customFormat="1" x14ac:dyDescent="0.2">
      <c r="AN277" s="70"/>
    </row>
    <row r="278" spans="40:40" s="38" customFormat="1" x14ac:dyDescent="0.2">
      <c r="AN278" s="70"/>
    </row>
    <row r="279" spans="40:40" s="38" customFormat="1" x14ac:dyDescent="0.2">
      <c r="AN279" s="70"/>
    </row>
    <row r="280" spans="40:40" s="38" customFormat="1" x14ac:dyDescent="0.2">
      <c r="AN280" s="70"/>
    </row>
    <row r="281" spans="40:40" s="38" customFormat="1" x14ac:dyDescent="0.2">
      <c r="AN281" s="70"/>
    </row>
    <row r="282" spans="40:40" s="38" customFormat="1" x14ac:dyDescent="0.2">
      <c r="AN282" s="70"/>
    </row>
    <row r="283" spans="40:40" s="38" customFormat="1" x14ac:dyDescent="0.2">
      <c r="AN283" s="70"/>
    </row>
    <row r="284" spans="40:40" s="38" customFormat="1" x14ac:dyDescent="0.2">
      <c r="AN284" s="70"/>
    </row>
    <row r="285" spans="40:40" s="38" customFormat="1" x14ac:dyDescent="0.2">
      <c r="AN285" s="70"/>
    </row>
    <row r="286" spans="40:40" s="38" customFormat="1" x14ac:dyDescent="0.2">
      <c r="AN286" s="70"/>
    </row>
    <row r="287" spans="40:40" s="38" customFormat="1" x14ac:dyDescent="0.2">
      <c r="AN287" s="70"/>
    </row>
    <row r="288" spans="40:40" s="38" customFormat="1" x14ac:dyDescent="0.2">
      <c r="AN288" s="70"/>
    </row>
    <row r="289" spans="40:40" s="38" customFormat="1" x14ac:dyDescent="0.2">
      <c r="AN289" s="70"/>
    </row>
    <row r="290" spans="40:40" s="38" customFormat="1" x14ac:dyDescent="0.2">
      <c r="AN290" s="70"/>
    </row>
    <row r="291" spans="40:40" s="38" customFormat="1" x14ac:dyDescent="0.2">
      <c r="AN291" s="70"/>
    </row>
    <row r="292" spans="40:40" s="38" customFormat="1" x14ac:dyDescent="0.2">
      <c r="AN292" s="70"/>
    </row>
  </sheetData>
  <sheetProtection sheet="1" objects="1" formatCells="0" formatColumns="0" formatRows="0" insertColumns="0" insertRows="0" insertHyperlinks="0" deleteColumns="0" deleteRows="0" sort="0" autoFilter="0" pivotTables="0"/>
  <mergeCells count="191">
    <mergeCell ref="P33:U33"/>
    <mergeCell ref="V33:X33"/>
    <mergeCell ref="A55:AM55"/>
    <mergeCell ref="A35:B35"/>
    <mergeCell ref="A34:B34"/>
    <mergeCell ref="A36:B36"/>
    <mergeCell ref="AJ36:AM36"/>
    <mergeCell ref="AJ34:AM34"/>
    <mergeCell ref="Y33:AA33"/>
    <mergeCell ref="AI51:AM51"/>
    <mergeCell ref="AH58:AM58"/>
    <mergeCell ref="C34:G34"/>
    <mergeCell ref="O23:P23"/>
    <mergeCell ref="A22:AM22"/>
    <mergeCell ref="G23:H23"/>
    <mergeCell ref="I23:J23"/>
    <mergeCell ref="K23:L23"/>
    <mergeCell ref="M23:N23"/>
    <mergeCell ref="A23:B23"/>
    <mergeCell ref="H33:O33"/>
    <mergeCell ref="C23:D23"/>
    <mergeCell ref="E23:F23"/>
    <mergeCell ref="A29:AM29"/>
    <mergeCell ref="A24:AM24"/>
    <mergeCell ref="A25:B25"/>
    <mergeCell ref="C25:D25"/>
    <mergeCell ref="E25:F25"/>
    <mergeCell ref="G25:H25"/>
    <mergeCell ref="E27:F27"/>
    <mergeCell ref="K27:L27"/>
    <mergeCell ref="C35:G35"/>
    <mergeCell ref="A38:AM38"/>
    <mergeCell ref="AI41:AM41"/>
    <mergeCell ref="AI42:AM42"/>
    <mergeCell ref="AB35:AE35"/>
    <mergeCell ref="AF35:AI35"/>
    <mergeCell ref="H35:O35"/>
    <mergeCell ref="P35:U35"/>
    <mergeCell ref="AD40:AH40"/>
    <mergeCell ref="AH61:AM61"/>
    <mergeCell ref="AH62:AM62"/>
    <mergeCell ref="X41:AC41"/>
    <mergeCell ref="AD41:AH41"/>
    <mergeCell ref="V35:X35"/>
    <mergeCell ref="Y35:AA35"/>
    <mergeCell ref="AH54:AM54"/>
    <mergeCell ref="AI50:AM50"/>
    <mergeCell ref="AH57:AM57"/>
    <mergeCell ref="AH59:AM59"/>
    <mergeCell ref="L7:T7"/>
    <mergeCell ref="A61:AG61"/>
    <mergeCell ref="A60:AG60"/>
    <mergeCell ref="G27:H27"/>
    <mergeCell ref="I27:J27"/>
    <mergeCell ref="A31:B33"/>
    <mergeCell ref="A41:L41"/>
    <mergeCell ref="M41:W41"/>
    <mergeCell ref="AB36:AE36"/>
    <mergeCell ref="C36:G36"/>
    <mergeCell ref="AI5:AM5"/>
    <mergeCell ref="A10:B10"/>
    <mergeCell ref="C10:G10"/>
    <mergeCell ref="A5:AH5"/>
    <mergeCell ref="A7:B8"/>
    <mergeCell ref="C7:G7"/>
    <mergeCell ref="H7:K7"/>
    <mergeCell ref="U7:W7"/>
    <mergeCell ref="X7:Z7"/>
    <mergeCell ref="AG7:AM7"/>
    <mergeCell ref="C8:G8"/>
    <mergeCell ref="L8:T8"/>
    <mergeCell ref="A3:AM3"/>
    <mergeCell ref="U8:W8"/>
    <mergeCell ref="AG8:AM8"/>
    <mergeCell ref="A9:B9"/>
    <mergeCell ref="C9:G9"/>
    <mergeCell ref="H9:K9"/>
    <mergeCell ref="U9:W9"/>
    <mergeCell ref="X9:Z9"/>
    <mergeCell ref="AI16:AM16"/>
    <mergeCell ref="AI17:AM17"/>
    <mergeCell ref="X8:Z8"/>
    <mergeCell ref="H11:K11"/>
    <mergeCell ref="U11:W11"/>
    <mergeCell ref="X11:Z11"/>
    <mergeCell ref="AG11:AM11"/>
    <mergeCell ref="H10:K10"/>
    <mergeCell ref="AG9:AM9"/>
    <mergeCell ref="AG10:AM10"/>
    <mergeCell ref="L9:T9"/>
    <mergeCell ref="L10:T10"/>
    <mergeCell ref="AI18:AM18"/>
    <mergeCell ref="AA7:AF7"/>
    <mergeCell ref="AA8:AF8"/>
    <mergeCell ref="AC14:AH14"/>
    <mergeCell ref="W14:AB14"/>
    <mergeCell ref="W13:AH13"/>
    <mergeCell ref="W15:AB15"/>
    <mergeCell ref="H8:K8"/>
    <mergeCell ref="A11:B11"/>
    <mergeCell ref="C11:G11"/>
    <mergeCell ref="AC16:AH16"/>
    <mergeCell ref="L11:T11"/>
    <mergeCell ref="AA9:AF9"/>
    <mergeCell ref="AA10:AF10"/>
    <mergeCell ref="AA11:AF11"/>
    <mergeCell ref="X10:Z10"/>
    <mergeCell ref="U10:W10"/>
    <mergeCell ref="AI13:AM14"/>
    <mergeCell ref="Q13:V14"/>
    <mergeCell ref="Q15:V15"/>
    <mergeCell ref="A14:H14"/>
    <mergeCell ref="AC15:AH15"/>
    <mergeCell ref="AI15:AM15"/>
    <mergeCell ref="I14:P14"/>
    <mergeCell ref="A13:P13"/>
    <mergeCell ref="A15:H15"/>
    <mergeCell ref="I15:P15"/>
    <mergeCell ref="A16:H16"/>
    <mergeCell ref="I16:P16"/>
    <mergeCell ref="Q16:V16"/>
    <mergeCell ref="W16:AB16"/>
    <mergeCell ref="Q17:V17"/>
    <mergeCell ref="W17:AB17"/>
    <mergeCell ref="AC17:AH17"/>
    <mergeCell ref="A18:H18"/>
    <mergeCell ref="I18:P18"/>
    <mergeCell ref="Q18:V18"/>
    <mergeCell ref="W18:AB18"/>
    <mergeCell ref="AC18:AH18"/>
    <mergeCell ref="A17:H17"/>
    <mergeCell ref="I17:P17"/>
    <mergeCell ref="O27:P27"/>
    <mergeCell ref="I25:J25"/>
    <mergeCell ref="K25:L25"/>
    <mergeCell ref="M25:N25"/>
    <mergeCell ref="O25:P25"/>
    <mergeCell ref="A26:AM26"/>
    <mergeCell ref="A27:B27"/>
    <mergeCell ref="C27:D27"/>
    <mergeCell ref="M27:N27"/>
    <mergeCell ref="C31:G33"/>
    <mergeCell ref="AF33:AI33"/>
    <mergeCell ref="H31:AM31"/>
    <mergeCell ref="H32:O32"/>
    <mergeCell ref="P32:U32"/>
    <mergeCell ref="V32:X32"/>
    <mergeCell ref="Y32:AA32"/>
    <mergeCell ref="AB32:AE32"/>
    <mergeCell ref="AF32:AI32"/>
    <mergeCell ref="AJ33:AM33"/>
    <mergeCell ref="X39:AM39"/>
    <mergeCell ref="AB34:AE34"/>
    <mergeCell ref="AF34:AI34"/>
    <mergeCell ref="AB33:AE33"/>
    <mergeCell ref="AJ32:AM32"/>
    <mergeCell ref="H34:O34"/>
    <mergeCell ref="P34:U34"/>
    <mergeCell ref="V34:X34"/>
    <mergeCell ref="Y34:AA34"/>
    <mergeCell ref="AJ35:AM35"/>
    <mergeCell ref="AF2:AM2"/>
    <mergeCell ref="AI43:AM43"/>
    <mergeCell ref="AI44:AM44"/>
    <mergeCell ref="AF36:AI36"/>
    <mergeCell ref="Y36:AA36"/>
    <mergeCell ref="H36:O36"/>
    <mergeCell ref="P36:U36"/>
    <mergeCell ref="V36:X36"/>
    <mergeCell ref="A43:L43"/>
    <mergeCell ref="A39:L40"/>
    <mergeCell ref="A62:AG62"/>
    <mergeCell ref="A46:AL46"/>
    <mergeCell ref="AI48:AM48"/>
    <mergeCell ref="AI49:AM49"/>
    <mergeCell ref="AI40:AM40"/>
    <mergeCell ref="X42:AC42"/>
    <mergeCell ref="AD42:AH42"/>
    <mergeCell ref="AD44:AH44"/>
    <mergeCell ref="M39:W40"/>
    <mergeCell ref="X40:AC40"/>
    <mergeCell ref="A44:L44"/>
    <mergeCell ref="M44:W44"/>
    <mergeCell ref="X44:AC44"/>
    <mergeCell ref="AH63:AM63"/>
    <mergeCell ref="A42:L42"/>
    <mergeCell ref="M42:W42"/>
    <mergeCell ref="M43:W43"/>
    <mergeCell ref="X43:AC43"/>
    <mergeCell ref="AD43:AH43"/>
    <mergeCell ref="A63:AG63"/>
  </mergeCells>
  <phoneticPr fontId="7" type="noConversion"/>
  <dataValidations count="3">
    <dataValidation type="list" allowBlank="1" showInputMessage="1" showErrorMessage="1" sqref="AI5:AM5 AI16:AM18">
      <formula1>$AN$5:$AN$6</formula1>
    </dataValidation>
    <dataValidation type="list" allowBlank="1" showInputMessage="1" showErrorMessage="1" prompt="Выберите код типа объекта" sqref="H9:K11">
      <formula1>Код</formula1>
    </dataValidation>
    <dataValidation type="list" allowBlank="1" showInputMessage="1" showErrorMessage="1" prompt="Выберите код группы товаров" sqref="U9:W11">
      <formula1>Код_2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blackAndWhite="1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22</vt:i4>
      </vt:variant>
    </vt:vector>
  </HeadingPairs>
  <TitlesOfParts>
    <vt:vector size="44" baseType="lpstr">
      <vt:lpstr>Титульный лист</vt:lpstr>
      <vt:lpstr>2-услуги-n</vt:lpstr>
      <vt:lpstr>2-услуги-1</vt:lpstr>
      <vt:lpstr>2-услуги-2</vt:lpstr>
      <vt:lpstr>2-услуги-3</vt:lpstr>
      <vt:lpstr>2-услуги-4</vt:lpstr>
      <vt:lpstr>2-услуги-5</vt:lpstr>
      <vt:lpstr>2-торговля-n</vt:lpstr>
      <vt:lpstr>2-торговля-1</vt:lpstr>
      <vt:lpstr>2-торговля-2</vt:lpstr>
      <vt:lpstr>2-торговля-3</vt:lpstr>
      <vt:lpstr>2-торговля-4</vt:lpstr>
      <vt:lpstr>2-торговля-5</vt:lpstr>
      <vt:lpstr>3</vt:lpstr>
      <vt:lpstr>4-n</vt:lpstr>
      <vt:lpstr>4-n (1)</vt:lpstr>
      <vt:lpstr>4-n (2)</vt:lpstr>
      <vt:lpstr>Лист1</vt:lpstr>
      <vt:lpstr>Приложение</vt:lpstr>
      <vt:lpstr>Указания</vt:lpstr>
      <vt:lpstr>Коды типов объектов (мест)</vt:lpstr>
      <vt:lpstr>Коды групп товаров</vt:lpstr>
      <vt:lpstr>Код</vt:lpstr>
      <vt:lpstr>Код_1</vt:lpstr>
      <vt:lpstr>Код_2</vt:lpstr>
      <vt:lpstr>'2-торговля-1'!Область_печати</vt:lpstr>
      <vt:lpstr>'2-торговля-2'!Область_печати</vt:lpstr>
      <vt:lpstr>'2-торговля-3'!Область_печати</vt:lpstr>
      <vt:lpstr>'2-торговля-4'!Область_печати</vt:lpstr>
      <vt:lpstr>'2-торговля-5'!Область_печати</vt:lpstr>
      <vt:lpstr>'2-торговля-n'!Область_печати</vt:lpstr>
      <vt:lpstr>'2-услуги-1'!Область_печати</vt:lpstr>
      <vt:lpstr>'2-услуги-2'!Область_печати</vt:lpstr>
      <vt:lpstr>'2-услуги-3'!Область_печати</vt:lpstr>
      <vt:lpstr>'2-услуги-4'!Область_печати</vt:lpstr>
      <vt:lpstr>'2-услуги-5'!Область_печати</vt:lpstr>
      <vt:lpstr>'2-услуги-n'!Область_печати</vt:lpstr>
      <vt:lpstr>'3'!Область_печати</vt:lpstr>
      <vt:lpstr>'4-n'!Область_печати</vt:lpstr>
      <vt:lpstr>'4-n (1)'!Область_печати</vt:lpstr>
      <vt:lpstr>'4-n (2)'!Область_печати</vt:lpstr>
      <vt:lpstr>Приложение!Область_печати</vt:lpstr>
      <vt:lpstr>'Титульный лист'!Область_печати</vt:lpstr>
      <vt:lpstr>Указания!Область_печати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Подлесная Оксана Викторовна</dc:creator>
  <cp:lastModifiedBy>Подлесная Оксана Викторовна</cp:lastModifiedBy>
  <cp:lastPrinted>2019-03-18T10:11:13Z</cp:lastPrinted>
  <dcterms:created xsi:type="dcterms:W3CDTF">2011-03-15T11:51:29Z</dcterms:created>
  <dcterms:modified xsi:type="dcterms:W3CDTF">2020-09-25T07:38:58Z</dcterms:modified>
</cp:coreProperties>
</file>